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单位第一批" sheetId="1" r:id="rId1"/>
    <sheet name="个人" sheetId="3" r:id="rId2"/>
    <sheet name="17个人明细花名册 (2)" sheetId="10" r:id="rId3"/>
  </sheets>
  <definedNames>
    <definedName name="_xlnm.Print_Area" localSheetId="0">单位第一批!$A$1:$K$40</definedName>
    <definedName name="_xlnm.Print_Area" localSheetId="1">个人!#REF!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0"/>
  <c r="H23"/>
  <c r="G23"/>
  <c r="F23"/>
  <c r="I10"/>
  <c r="H10"/>
  <c r="G10"/>
  <c r="F10"/>
  <c r="I7"/>
  <c r="H7"/>
  <c r="G7"/>
  <c r="F7"/>
  <c r="H4"/>
  <c r="G4"/>
  <c r="F4"/>
  <c r="I3"/>
  <c r="I4" s="1"/>
  <c r="I12" i="3"/>
  <c r="H12"/>
  <c r="G12"/>
  <c r="F12"/>
  <c r="E12"/>
  <c r="D12"/>
  <c r="J10"/>
  <c r="J9"/>
  <c r="J12" s="1"/>
  <c r="J8"/>
  <c r="I40" i="1"/>
  <c r="H40"/>
  <c r="G40"/>
  <c r="F40"/>
  <c r="E40"/>
  <c r="D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40" s="1"/>
  <c r="J5"/>
  <c r="I24" i="10" l="1"/>
  <c r="G24"/>
  <c r="F24"/>
  <c r="H24"/>
</calcChain>
</file>

<file path=xl/sharedStrings.xml><?xml version="1.0" encoding="utf-8"?>
<sst xmlns="http://schemas.openxmlformats.org/spreadsheetml/2006/main" count="109" uniqueCount="80">
  <si>
    <t>2026年1月企业新招用劳动者社会保险补贴汇总表（第一批）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</si>
  <si>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</si>
  <si>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</si>
  <si>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</si>
  <si>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</si>
  <si>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</si>
  <si>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</si>
  <si>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</si>
  <si>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</si>
  <si>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</si>
  <si>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</si>
  <si>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</si>
  <si>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乌恰县吉中悦机动车检测有限公司</t>
  </si>
  <si>
    <t>乌恰县国鑫机动车驾驶员有限公司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</si>
  <si>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</si>
  <si>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</si>
  <si>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</si>
  <si>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</si>
  <si>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乌恰县峰绒精品有限责任公司</t>
  </si>
  <si>
    <t>新疆西极昆天文旅有限责任公司</t>
  </si>
  <si>
    <t>乌恰县远宏财务咨询服务有限公司</t>
  </si>
  <si>
    <t>乌恰县新安物业管理有限责任公司</t>
  </si>
  <si>
    <t>乌恰西极人力资源服务有限公司</t>
  </si>
  <si>
    <t>新疆丰恰新能源科技有限公司</t>
  </si>
  <si>
    <t>新疆紫金锌业有限公司</t>
  </si>
  <si>
    <t>乌恰金山耐磨材料有限公司</t>
  </si>
  <si>
    <t>乌恰县创益科技服务有限责任公司</t>
  </si>
  <si>
    <t>新疆华瑞人力资源服务有限责任公司</t>
  </si>
  <si>
    <t>新疆昆鹰保安服务有限责任公司</t>
  </si>
  <si>
    <t>乌恰县通程进出口贸易有限公司</t>
  </si>
  <si>
    <t>克州新隆能源开发有限公司</t>
  </si>
  <si>
    <t>新疆沐瑞国际货运代理有限公司</t>
  </si>
  <si>
    <t>乌恰县白天鹅刺绣有限责任公司</t>
  </si>
  <si>
    <t>克州伊尔克什坦口岸园区西驰国际货运代理有限公司</t>
  </si>
  <si>
    <t>新疆紫金有色金属有限公司</t>
  </si>
  <si>
    <t>国网新疆电力有限公司乌恰县供电公司</t>
  </si>
  <si>
    <t>新疆易飞腾德农业发展有限公司</t>
  </si>
  <si>
    <t>乌恰县天昆锦绣旅游餐饮服务发展有限责任公司</t>
  </si>
  <si>
    <t>新疆紫金黄金有限公司</t>
  </si>
  <si>
    <t>新疆紫金黄金冶金有限公司</t>
  </si>
  <si>
    <t>乌恰县阿合派依丽家政服务有限责任公司</t>
  </si>
  <si>
    <t>乌恰县雄卡尔公交有限责任公司宝地加气站</t>
  </si>
  <si>
    <t>新疆百帝康国际贸易有限公司</t>
  </si>
  <si>
    <t>新疆西道湾国际货运代理有限公司</t>
  </si>
  <si>
    <t>新疆天地经纬测绘工程有限公司乌恰县分公司</t>
  </si>
  <si>
    <t>新疆汉邦国际物流仓储有限公司</t>
  </si>
  <si>
    <t>乌恰县赤垦国际物流有限公司</t>
  </si>
  <si>
    <t>2026年1月企业高校毕业生个人部分社会保险补贴汇总表</t>
  </si>
  <si>
    <t>合计</t>
  </si>
  <si>
    <t>2026年1月企业高校毕业生社会保险补贴花名册</t>
  </si>
  <si>
    <t>单位
名称</t>
  </si>
  <si>
    <t>姓   名</t>
  </si>
  <si>
    <t>补贴
时间</t>
  </si>
  <si>
    <t>缴费
基数</t>
  </si>
  <si>
    <t>养老
（8%）</t>
  </si>
  <si>
    <t>医疗
（2%）</t>
  </si>
  <si>
    <t>失业
（0.5%）</t>
  </si>
  <si>
    <t>古丽达娜·买买提吐尔地</t>
  </si>
  <si>
    <t>5069</t>
  </si>
  <si>
    <t>合计：1人</t>
  </si>
  <si>
    <t>吉中悦机动车检测有限公司</t>
  </si>
  <si>
    <t>玉麦尔拜克·哈迪尔江</t>
  </si>
  <si>
    <t>艾米拉·买买提肉孜</t>
  </si>
  <si>
    <t>合计：2人</t>
  </si>
  <si>
    <t>杨振姣</t>
  </si>
  <si>
    <t>美合日班·肉孜阿吉</t>
  </si>
  <si>
    <t>钟  汉</t>
  </si>
  <si>
    <t>陈钰琴</t>
  </si>
  <si>
    <t>莫梦磊</t>
  </si>
  <si>
    <t>汪重阳</t>
  </si>
  <si>
    <t>张羚婕</t>
  </si>
  <si>
    <t>张  莹</t>
  </si>
  <si>
    <t>张立国</t>
  </si>
  <si>
    <t>马兴武</t>
  </si>
  <si>
    <t>王瑞生</t>
  </si>
  <si>
    <t>王  苇</t>
  </si>
  <si>
    <t>郭春喜</t>
  </si>
  <si>
    <t>皇慧娟</t>
  </si>
  <si>
    <t>合计：12人</t>
  </si>
  <si>
    <t>总合计（人数/金额）17人</t>
  </si>
</sst>
</file>

<file path=xl/styles.xml><?xml version="1.0" encoding="utf-8"?>
<styleSheet xmlns="http://schemas.openxmlformats.org/spreadsheetml/2006/main">
  <numFmts count="2">
    <numFmt numFmtId="178" formatCode="[$-F800]dddd\,\ mmmm\ dd\,\ yyyy"/>
    <numFmt numFmtId="181" formatCode="0.00_ 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b/>
      <sz val="11"/>
      <name val="宋体"/>
      <charset val="134"/>
      <scheme val="minor"/>
    </font>
    <font>
      <b/>
      <sz val="10"/>
      <name val="仿宋"/>
      <charset val="134"/>
    </font>
    <font>
      <b/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4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81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81" fontId="12" fillId="0" borderId="0" xfId="0" applyNumberFormat="1" applyFont="1" applyFill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57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181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40"/>
  <sheetViews>
    <sheetView tabSelected="1" view="pageBreakPreview" workbookViewId="0">
      <selection activeCell="J2" sqref="J2:J4"/>
    </sheetView>
  </sheetViews>
  <sheetFormatPr defaultColWidth="9" defaultRowHeight="14.4"/>
  <cols>
    <col min="1" max="1" width="6.109375" style="29" customWidth="1"/>
    <col min="2" max="2" width="36.33203125" style="29" customWidth="1"/>
    <col min="3" max="3" width="14.44140625" style="29" customWidth="1"/>
    <col min="4" max="4" width="9" style="30"/>
    <col min="5" max="5" width="15.21875" style="29" customWidth="1"/>
    <col min="6" max="6" width="9.21875" style="29" customWidth="1"/>
    <col min="7" max="7" width="11.6640625" style="29"/>
    <col min="8" max="8" width="9" style="29"/>
    <col min="9" max="9" width="10.33203125" style="29"/>
    <col min="10" max="10" width="13.77734375" style="29" customWidth="1"/>
    <col min="11" max="11" width="7.77734375" style="29" customWidth="1"/>
    <col min="12" max="12" width="11.44140625" style="29"/>
    <col min="13" max="16384" width="9" style="29"/>
  </cols>
  <sheetData>
    <row r="1" spans="1:11" s="25" customFormat="1" ht="46.2" customHeight="1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</row>
    <row r="2" spans="1:11" s="25" customFormat="1" ht="19.05" customHeight="1">
      <c r="A2" s="59" t="s">
        <v>1</v>
      </c>
      <c r="B2" s="59" t="s">
        <v>2</v>
      </c>
      <c r="C2" s="62" t="s">
        <v>3</v>
      </c>
      <c r="D2" s="55" t="s">
        <v>4</v>
      </c>
      <c r="E2" s="56"/>
      <c r="F2" s="56"/>
      <c r="G2" s="56"/>
      <c r="H2" s="56"/>
      <c r="I2" s="57"/>
      <c r="J2" s="58" t="s">
        <v>5</v>
      </c>
      <c r="K2" s="58" t="s">
        <v>6</v>
      </c>
    </row>
    <row r="3" spans="1:11" s="25" customFormat="1" ht="18" customHeight="1">
      <c r="A3" s="60"/>
      <c r="B3" s="60"/>
      <c r="C3" s="63"/>
      <c r="D3" s="58" t="s">
        <v>7</v>
      </c>
      <c r="E3" s="58"/>
      <c r="F3" s="58" t="s">
        <v>8</v>
      </c>
      <c r="G3" s="58"/>
      <c r="H3" s="58" t="s">
        <v>9</v>
      </c>
      <c r="I3" s="58"/>
      <c r="J3" s="58"/>
      <c r="K3" s="58"/>
    </row>
    <row r="4" spans="1:11" s="25" customFormat="1" ht="18" customHeight="1">
      <c r="A4" s="61"/>
      <c r="B4" s="61"/>
      <c r="C4" s="64"/>
      <c r="D4" s="45" t="s">
        <v>10</v>
      </c>
      <c r="E4" s="45" t="s">
        <v>11</v>
      </c>
      <c r="F4" s="45" t="s">
        <v>10</v>
      </c>
      <c r="G4" s="45" t="s">
        <v>11</v>
      </c>
      <c r="H4" s="45" t="s">
        <v>10</v>
      </c>
      <c r="I4" s="45" t="s">
        <v>11</v>
      </c>
      <c r="J4" s="58"/>
      <c r="K4" s="58"/>
    </row>
    <row r="5" spans="1:11" s="43" customFormat="1" ht="24" customHeight="1">
      <c r="A5" s="44">
        <v>1</v>
      </c>
      <c r="B5" s="44" t="s">
        <v>12</v>
      </c>
      <c r="C5" s="46">
        <v>46023</v>
      </c>
      <c r="D5" s="44">
        <v>8</v>
      </c>
      <c r="E5" s="47">
        <v>6488.32</v>
      </c>
      <c r="F5" s="44">
        <v>8</v>
      </c>
      <c r="G5" s="47">
        <v>3446.96</v>
      </c>
      <c r="H5" s="44">
        <v>8</v>
      </c>
      <c r="I5" s="47">
        <v>202.8</v>
      </c>
      <c r="J5" s="47">
        <f t="shared" ref="J5:J11" si="0">E5+G5+I5</f>
        <v>10138.079999999998</v>
      </c>
    </row>
    <row r="6" spans="1:11" s="43" customFormat="1" ht="24" customHeight="1">
      <c r="A6" s="44">
        <v>2</v>
      </c>
      <c r="B6" s="44" t="s">
        <v>13</v>
      </c>
      <c r="C6" s="46">
        <v>46023</v>
      </c>
      <c r="D6" s="44">
        <v>1</v>
      </c>
      <c r="E6" s="47">
        <v>811.04</v>
      </c>
      <c r="F6" s="44">
        <v>1</v>
      </c>
      <c r="G6" s="47">
        <v>430.87</v>
      </c>
      <c r="H6" s="44">
        <v>1</v>
      </c>
      <c r="I6" s="47">
        <v>25.35</v>
      </c>
      <c r="J6" s="47">
        <f t="shared" si="0"/>
        <v>1267.2599999999998</v>
      </c>
    </row>
    <row r="7" spans="1:11" s="43" customFormat="1" ht="24" customHeight="1">
      <c r="A7" s="44">
        <v>3</v>
      </c>
      <c r="B7" s="44" t="s">
        <v>14</v>
      </c>
      <c r="C7" s="46">
        <v>46023</v>
      </c>
      <c r="D7" s="44">
        <v>44</v>
      </c>
      <c r="E7" s="47">
        <v>36127.68</v>
      </c>
      <c r="F7" s="44">
        <v>44</v>
      </c>
      <c r="G7" s="47">
        <v>19193.04</v>
      </c>
      <c r="H7" s="44">
        <v>44</v>
      </c>
      <c r="I7" s="47">
        <v>1129.2</v>
      </c>
      <c r="J7" s="47">
        <f t="shared" si="0"/>
        <v>56449.919999999998</v>
      </c>
    </row>
    <row r="8" spans="1:11" s="43" customFormat="1" ht="24" customHeight="1">
      <c r="A8" s="44">
        <v>4</v>
      </c>
      <c r="B8" s="44" t="s">
        <v>15</v>
      </c>
      <c r="C8" s="46">
        <v>46023</v>
      </c>
      <c r="D8" s="44">
        <v>66</v>
      </c>
      <c r="E8" s="47">
        <v>53528.639999999999</v>
      </c>
      <c r="F8" s="44">
        <v>66</v>
      </c>
      <c r="G8" s="47">
        <v>28437.42</v>
      </c>
      <c r="H8" s="44">
        <v>66</v>
      </c>
      <c r="I8" s="47">
        <v>1673.1</v>
      </c>
      <c r="J8" s="47">
        <f t="shared" si="0"/>
        <v>83639.16</v>
      </c>
    </row>
    <row r="9" spans="1:11" s="43" customFormat="1" ht="24" customHeight="1">
      <c r="A9" s="44">
        <v>5</v>
      </c>
      <c r="B9" s="44" t="s">
        <v>16</v>
      </c>
      <c r="C9" s="46">
        <v>46023</v>
      </c>
      <c r="D9" s="44">
        <v>8</v>
      </c>
      <c r="E9" s="47">
        <v>6488.32</v>
      </c>
      <c r="F9" s="44">
        <v>8</v>
      </c>
      <c r="G9" s="47">
        <v>3446.96</v>
      </c>
      <c r="H9" s="44">
        <v>8</v>
      </c>
      <c r="I9" s="47">
        <v>202.8</v>
      </c>
      <c r="J9" s="47">
        <f t="shared" si="0"/>
        <v>10138.079999999998</v>
      </c>
    </row>
    <row r="10" spans="1:11" s="43" customFormat="1" ht="24" customHeight="1">
      <c r="A10" s="44">
        <v>6</v>
      </c>
      <c r="B10" s="44" t="s">
        <v>17</v>
      </c>
      <c r="C10" s="46">
        <v>46023</v>
      </c>
      <c r="D10" s="44">
        <v>10</v>
      </c>
      <c r="E10" s="47">
        <v>10777.4</v>
      </c>
      <c r="F10" s="44">
        <v>10</v>
      </c>
      <c r="G10" s="47">
        <v>5725.5</v>
      </c>
      <c r="H10" s="44">
        <v>10</v>
      </c>
      <c r="I10" s="47">
        <v>336.78</v>
      </c>
      <c r="J10" s="47">
        <f t="shared" si="0"/>
        <v>16839.68</v>
      </c>
    </row>
    <row r="11" spans="1:11" s="43" customFormat="1" ht="24" customHeight="1">
      <c r="A11" s="44">
        <v>7</v>
      </c>
      <c r="B11" s="44" t="s">
        <v>18</v>
      </c>
      <c r="C11" s="46">
        <v>46023</v>
      </c>
      <c r="D11" s="44">
        <v>4</v>
      </c>
      <c r="E11" s="47">
        <v>3244.16</v>
      </c>
      <c r="F11" s="44">
        <v>4</v>
      </c>
      <c r="G11" s="47">
        <v>1723.48</v>
      </c>
      <c r="H11" s="44">
        <v>4</v>
      </c>
      <c r="I11" s="47">
        <v>101.4</v>
      </c>
      <c r="J11" s="47">
        <f t="shared" si="0"/>
        <v>5069.0399999999991</v>
      </c>
    </row>
    <row r="12" spans="1:11" s="43" customFormat="1" ht="24" customHeight="1">
      <c r="A12" s="44">
        <v>8</v>
      </c>
      <c r="B12" s="44" t="s">
        <v>19</v>
      </c>
      <c r="C12" s="46">
        <v>46023</v>
      </c>
      <c r="D12" s="44">
        <v>12</v>
      </c>
      <c r="E12" s="47">
        <v>9732.48</v>
      </c>
      <c r="F12" s="44">
        <v>12</v>
      </c>
      <c r="G12" s="47">
        <v>5170.4399999999996</v>
      </c>
      <c r="H12" s="44">
        <v>12</v>
      </c>
      <c r="I12" s="47">
        <v>304.2</v>
      </c>
      <c r="J12" s="47">
        <f t="shared" ref="J12:J21" si="1">E12+G12+I12</f>
        <v>15207.119999999999</v>
      </c>
    </row>
    <row r="13" spans="1:11" s="43" customFormat="1" ht="24" customHeight="1">
      <c r="A13" s="44">
        <v>9</v>
      </c>
      <c r="B13" s="44" t="s">
        <v>20</v>
      </c>
      <c r="C13" s="46">
        <v>46023</v>
      </c>
      <c r="D13" s="44">
        <v>4</v>
      </c>
      <c r="E13" s="47">
        <v>3851.2</v>
      </c>
      <c r="F13" s="44">
        <v>4</v>
      </c>
      <c r="G13" s="47">
        <v>2045.97</v>
      </c>
      <c r="H13" s="44">
        <v>4</v>
      </c>
      <c r="I13" s="47">
        <v>120.37</v>
      </c>
      <c r="J13" s="47">
        <f t="shared" si="1"/>
        <v>6017.54</v>
      </c>
    </row>
    <row r="14" spans="1:11" s="43" customFormat="1" ht="24" customHeight="1">
      <c r="A14" s="44">
        <v>10</v>
      </c>
      <c r="B14" s="44" t="s">
        <v>21</v>
      </c>
      <c r="C14" s="46">
        <v>46023</v>
      </c>
      <c r="D14" s="44">
        <v>28</v>
      </c>
      <c r="E14" s="47">
        <v>23009.759999999998</v>
      </c>
      <c r="F14" s="44">
        <v>28</v>
      </c>
      <c r="G14" s="47">
        <v>12224.07</v>
      </c>
      <c r="H14" s="44">
        <v>28</v>
      </c>
      <c r="I14" s="47">
        <v>719.19</v>
      </c>
      <c r="J14" s="47">
        <f t="shared" si="1"/>
        <v>35953.020000000004</v>
      </c>
    </row>
    <row r="15" spans="1:11" s="43" customFormat="1" ht="24" customHeight="1">
      <c r="A15" s="44">
        <v>11</v>
      </c>
      <c r="B15" s="44" t="s">
        <v>22</v>
      </c>
      <c r="C15" s="46">
        <v>46023</v>
      </c>
      <c r="D15" s="44">
        <v>34</v>
      </c>
      <c r="E15" s="47">
        <v>27820.32</v>
      </c>
      <c r="F15" s="44">
        <v>34</v>
      </c>
      <c r="G15" s="47">
        <v>14779.71</v>
      </c>
      <c r="H15" s="44">
        <v>34</v>
      </c>
      <c r="I15" s="47">
        <v>869.55</v>
      </c>
      <c r="J15" s="47">
        <f t="shared" si="1"/>
        <v>43469.58</v>
      </c>
    </row>
    <row r="16" spans="1:11" s="43" customFormat="1" ht="24" customHeight="1">
      <c r="A16" s="44">
        <v>12</v>
      </c>
      <c r="B16" s="44" t="s">
        <v>23</v>
      </c>
      <c r="C16" s="46">
        <v>46023</v>
      </c>
      <c r="D16" s="44">
        <v>76</v>
      </c>
      <c r="E16" s="47">
        <v>62815.35</v>
      </c>
      <c r="F16" s="44">
        <v>76</v>
      </c>
      <c r="G16" s="47">
        <v>33371.019999999997</v>
      </c>
      <c r="H16" s="44">
        <v>76</v>
      </c>
      <c r="I16" s="47">
        <v>1963.34</v>
      </c>
      <c r="J16" s="47">
        <f t="shared" si="1"/>
        <v>98149.709999999992</v>
      </c>
    </row>
    <row r="17" spans="1:10" s="43" customFormat="1" ht="24" customHeight="1">
      <c r="A17" s="44">
        <v>13</v>
      </c>
      <c r="B17" s="44" t="s">
        <v>24</v>
      </c>
      <c r="C17" s="46">
        <v>46023</v>
      </c>
      <c r="D17" s="44">
        <v>75</v>
      </c>
      <c r="E17" s="47">
        <v>69255.679999999993</v>
      </c>
      <c r="F17" s="44">
        <v>75</v>
      </c>
      <c r="G17" s="47">
        <v>36792.29</v>
      </c>
      <c r="H17" s="44">
        <v>75</v>
      </c>
      <c r="I17" s="47">
        <v>2164.4499999999998</v>
      </c>
      <c r="J17" s="47">
        <f t="shared" si="1"/>
        <v>108212.42</v>
      </c>
    </row>
    <row r="18" spans="1:10" s="43" customFormat="1" ht="24" customHeight="1">
      <c r="A18" s="44">
        <v>14</v>
      </c>
      <c r="B18" s="44" t="s">
        <v>25</v>
      </c>
      <c r="C18" s="46">
        <v>46023</v>
      </c>
      <c r="D18" s="44">
        <v>32</v>
      </c>
      <c r="E18" s="47">
        <v>25953.279999999999</v>
      </c>
      <c r="F18" s="44">
        <v>32</v>
      </c>
      <c r="G18" s="47">
        <v>13787.84</v>
      </c>
      <c r="H18" s="44">
        <v>32</v>
      </c>
      <c r="I18" s="47">
        <v>811.2</v>
      </c>
      <c r="J18" s="47">
        <f t="shared" si="1"/>
        <v>40552.319999999992</v>
      </c>
    </row>
    <row r="19" spans="1:10" s="43" customFormat="1" ht="24" customHeight="1">
      <c r="A19" s="44">
        <v>15</v>
      </c>
      <c r="B19" s="44" t="s">
        <v>26</v>
      </c>
      <c r="C19" s="46">
        <v>46023</v>
      </c>
      <c r="D19" s="44">
        <v>1</v>
      </c>
      <c r="E19" s="44">
        <v>811.04</v>
      </c>
      <c r="F19" s="44">
        <v>1</v>
      </c>
      <c r="G19" s="44">
        <v>430.87</v>
      </c>
      <c r="H19" s="44">
        <v>1</v>
      </c>
      <c r="I19" s="44">
        <v>25.35</v>
      </c>
      <c r="J19" s="47">
        <f t="shared" si="1"/>
        <v>1267.2599999999998</v>
      </c>
    </row>
    <row r="20" spans="1:10" s="43" customFormat="1" ht="24" customHeight="1">
      <c r="A20" s="44">
        <v>16</v>
      </c>
      <c r="B20" s="44" t="s">
        <v>27</v>
      </c>
      <c r="C20" s="46">
        <v>46023</v>
      </c>
      <c r="D20" s="44">
        <v>152</v>
      </c>
      <c r="E20" s="44">
        <v>127461.11</v>
      </c>
      <c r="F20" s="44">
        <v>152</v>
      </c>
      <c r="G20" s="44">
        <v>67714.39</v>
      </c>
      <c r="H20" s="44">
        <v>152</v>
      </c>
      <c r="I20" s="44">
        <v>3983.78</v>
      </c>
      <c r="J20" s="47">
        <f t="shared" si="1"/>
        <v>199159.28</v>
      </c>
    </row>
    <row r="21" spans="1:10" s="44" customFormat="1" ht="24" customHeight="1">
      <c r="A21" s="44">
        <v>17</v>
      </c>
      <c r="B21" s="44" t="s">
        <v>28</v>
      </c>
      <c r="C21" s="46">
        <v>46023</v>
      </c>
      <c r="D21" s="44">
        <v>12</v>
      </c>
      <c r="E21" s="44">
        <v>9897.44</v>
      </c>
      <c r="F21" s="44">
        <v>12</v>
      </c>
      <c r="G21" s="44">
        <v>5258.07</v>
      </c>
      <c r="H21" s="44">
        <v>12</v>
      </c>
      <c r="I21" s="44">
        <v>309.35000000000002</v>
      </c>
      <c r="J21" s="47">
        <f t="shared" si="1"/>
        <v>15464.86</v>
      </c>
    </row>
    <row r="22" spans="1:10" s="44" customFormat="1" ht="24" customHeight="1">
      <c r="A22" s="44">
        <v>18</v>
      </c>
      <c r="B22" s="44" t="s">
        <v>29</v>
      </c>
      <c r="C22" s="46">
        <v>46023</v>
      </c>
      <c r="D22" s="44">
        <v>1</v>
      </c>
      <c r="E22" s="47">
        <v>811.04</v>
      </c>
      <c r="F22" s="44">
        <v>1</v>
      </c>
      <c r="G22" s="47">
        <v>430.87</v>
      </c>
      <c r="H22" s="44">
        <v>1</v>
      </c>
      <c r="I22" s="47">
        <v>25.35</v>
      </c>
      <c r="J22" s="47">
        <f t="shared" ref="J22:J39" si="2">E22+G22+I22</f>
        <v>1267.2599999999998</v>
      </c>
    </row>
    <row r="23" spans="1:10" s="44" customFormat="1" ht="24" customHeight="1">
      <c r="A23" s="44">
        <v>19</v>
      </c>
      <c r="B23" s="44" t="s">
        <v>30</v>
      </c>
      <c r="C23" s="46">
        <v>46023</v>
      </c>
      <c r="D23" s="44">
        <v>12</v>
      </c>
      <c r="E23" s="47">
        <v>16220.16</v>
      </c>
      <c r="F23" s="44">
        <v>12</v>
      </c>
      <c r="G23" s="47">
        <v>8616.9599999999991</v>
      </c>
      <c r="H23" s="44">
        <v>12</v>
      </c>
      <c r="I23" s="47">
        <v>506.88</v>
      </c>
      <c r="J23" s="47">
        <f t="shared" si="2"/>
        <v>25344</v>
      </c>
    </row>
    <row r="24" spans="1:10" s="44" customFormat="1" ht="24" customHeight="1">
      <c r="A24" s="44">
        <v>20</v>
      </c>
      <c r="B24" s="44" t="s">
        <v>31</v>
      </c>
      <c r="C24" s="46">
        <v>46023</v>
      </c>
      <c r="D24" s="44">
        <v>6</v>
      </c>
      <c r="E24" s="47">
        <v>4866.24</v>
      </c>
      <c r="F24" s="44">
        <v>6</v>
      </c>
      <c r="G24" s="47">
        <v>2585.2199999999998</v>
      </c>
      <c r="H24" s="44">
        <v>6</v>
      </c>
      <c r="I24" s="44">
        <v>152.1</v>
      </c>
      <c r="J24" s="47">
        <f t="shared" si="2"/>
        <v>7603.5599999999995</v>
      </c>
    </row>
    <row r="25" spans="1:10" s="44" customFormat="1" ht="24" customHeight="1">
      <c r="A25" s="44">
        <v>21</v>
      </c>
      <c r="B25" s="44" t="s">
        <v>32</v>
      </c>
      <c r="C25" s="46">
        <v>46023</v>
      </c>
      <c r="D25" s="44">
        <v>7</v>
      </c>
      <c r="E25" s="47">
        <v>5677.28</v>
      </c>
      <c r="F25" s="44">
        <v>7</v>
      </c>
      <c r="G25" s="47">
        <v>3016.09</v>
      </c>
      <c r="H25" s="44">
        <v>7</v>
      </c>
      <c r="I25" s="47">
        <v>177.45</v>
      </c>
      <c r="J25" s="47">
        <f t="shared" si="2"/>
        <v>8870.82</v>
      </c>
    </row>
    <row r="26" spans="1:10" s="44" customFormat="1" ht="24" customHeight="1">
      <c r="A26" s="44">
        <v>22</v>
      </c>
      <c r="B26" s="44" t="s">
        <v>33</v>
      </c>
      <c r="C26" s="46">
        <v>46023</v>
      </c>
      <c r="D26" s="44">
        <v>1</v>
      </c>
      <c r="E26" s="47">
        <v>811.04</v>
      </c>
      <c r="F26" s="44">
        <v>1</v>
      </c>
      <c r="G26" s="47">
        <v>430.87</v>
      </c>
      <c r="H26" s="44">
        <v>1</v>
      </c>
      <c r="I26" s="47">
        <v>25.35</v>
      </c>
      <c r="J26" s="47">
        <f t="shared" si="2"/>
        <v>1267.2599999999998</v>
      </c>
    </row>
    <row r="27" spans="1:10" s="44" customFormat="1" ht="24" customHeight="1">
      <c r="A27" s="44">
        <v>23</v>
      </c>
      <c r="B27" s="44" t="s">
        <v>34</v>
      </c>
      <c r="C27" s="46">
        <v>46023</v>
      </c>
      <c r="D27" s="44">
        <v>244</v>
      </c>
      <c r="E27" s="47">
        <v>199171.36</v>
      </c>
      <c r="F27" s="44">
        <v>244</v>
      </c>
      <c r="G27" s="47">
        <v>105810.98</v>
      </c>
      <c r="H27" s="44">
        <v>244</v>
      </c>
      <c r="I27" s="48">
        <v>6225.3</v>
      </c>
      <c r="J27" s="47">
        <f t="shared" si="2"/>
        <v>311207.63999999996</v>
      </c>
    </row>
    <row r="28" spans="1:10" s="44" customFormat="1" ht="24" customHeight="1">
      <c r="A28" s="44">
        <v>24</v>
      </c>
      <c r="B28" s="44" t="s">
        <v>35</v>
      </c>
      <c r="C28" s="46">
        <v>46023</v>
      </c>
      <c r="D28" s="44">
        <v>2</v>
      </c>
      <c r="E28" s="47">
        <v>1716.64</v>
      </c>
      <c r="F28" s="44">
        <v>2</v>
      </c>
      <c r="G28" s="47">
        <v>911.97</v>
      </c>
      <c r="H28" s="44">
        <v>2</v>
      </c>
      <c r="I28" s="47">
        <v>53.65</v>
      </c>
      <c r="J28" s="47">
        <f t="shared" si="2"/>
        <v>2682.26</v>
      </c>
    </row>
    <row r="29" spans="1:10" s="44" customFormat="1" ht="24" customHeight="1">
      <c r="A29" s="44">
        <v>25</v>
      </c>
      <c r="B29" s="44" t="s">
        <v>36</v>
      </c>
      <c r="C29" s="46">
        <v>46023</v>
      </c>
      <c r="D29" s="44">
        <v>2</v>
      </c>
      <c r="E29" s="44">
        <v>1622.08</v>
      </c>
      <c r="F29" s="44">
        <v>2</v>
      </c>
      <c r="G29" s="44">
        <v>861.74</v>
      </c>
      <c r="H29" s="44">
        <v>2</v>
      </c>
      <c r="I29" s="44">
        <v>50.7</v>
      </c>
      <c r="J29" s="47">
        <f t="shared" si="2"/>
        <v>2534.5199999999995</v>
      </c>
    </row>
    <row r="30" spans="1:10" s="44" customFormat="1" ht="24" customHeight="1">
      <c r="A30" s="44">
        <v>26</v>
      </c>
      <c r="B30" s="44" t="s">
        <v>37</v>
      </c>
      <c r="C30" s="46">
        <v>46023</v>
      </c>
      <c r="D30" s="44">
        <v>4</v>
      </c>
      <c r="E30" s="44">
        <v>3749.86</v>
      </c>
      <c r="F30" s="44">
        <v>4</v>
      </c>
      <c r="G30" s="44">
        <v>1992.13</v>
      </c>
      <c r="H30" s="44">
        <v>4</v>
      </c>
      <c r="I30" s="44">
        <v>117.2</v>
      </c>
      <c r="J30" s="47">
        <f t="shared" si="2"/>
        <v>5859.19</v>
      </c>
    </row>
    <row r="31" spans="1:10" s="44" customFormat="1" ht="24" customHeight="1">
      <c r="A31" s="44">
        <v>27</v>
      </c>
      <c r="B31" s="44" t="s">
        <v>38</v>
      </c>
      <c r="C31" s="46">
        <v>46023</v>
      </c>
      <c r="D31" s="44">
        <v>15</v>
      </c>
      <c r="E31" s="44">
        <v>12706.24</v>
      </c>
      <c r="F31" s="44">
        <v>15</v>
      </c>
      <c r="G31" s="44">
        <v>6750.26</v>
      </c>
      <c r="H31" s="44">
        <v>15</v>
      </c>
      <c r="I31" s="44">
        <v>397.14</v>
      </c>
      <c r="J31" s="47">
        <f t="shared" si="2"/>
        <v>19853.64</v>
      </c>
    </row>
    <row r="32" spans="1:10" s="44" customFormat="1" ht="24" customHeight="1">
      <c r="A32" s="44">
        <v>28</v>
      </c>
      <c r="B32" s="44" t="s">
        <v>39</v>
      </c>
      <c r="C32" s="46">
        <v>46023</v>
      </c>
      <c r="D32" s="44">
        <v>292</v>
      </c>
      <c r="E32" s="47">
        <v>251767.44</v>
      </c>
      <c r="F32" s="44">
        <v>292</v>
      </c>
      <c r="G32" s="47">
        <v>133537.21</v>
      </c>
      <c r="H32" s="44">
        <v>292</v>
      </c>
      <c r="I32" s="47">
        <v>7856.25</v>
      </c>
      <c r="J32" s="47">
        <f t="shared" si="2"/>
        <v>393160.9</v>
      </c>
    </row>
    <row r="33" spans="1:11" s="44" customFormat="1" ht="24" customHeight="1">
      <c r="A33" s="44">
        <v>29</v>
      </c>
      <c r="B33" s="44" t="s">
        <v>40</v>
      </c>
      <c r="C33" s="46">
        <v>46023</v>
      </c>
      <c r="D33" s="44">
        <v>2</v>
      </c>
      <c r="E33" s="44">
        <v>1622.08</v>
      </c>
      <c r="F33" s="44">
        <v>2</v>
      </c>
      <c r="G33" s="44">
        <v>861.74</v>
      </c>
      <c r="H33" s="44">
        <v>2</v>
      </c>
      <c r="I33" s="44">
        <v>50.7</v>
      </c>
      <c r="J33" s="47">
        <f t="shared" si="2"/>
        <v>2534.5199999999995</v>
      </c>
    </row>
    <row r="34" spans="1:11" s="44" customFormat="1" ht="24" customHeight="1">
      <c r="A34" s="44">
        <v>30</v>
      </c>
      <c r="B34" s="44" t="s">
        <v>41</v>
      </c>
      <c r="C34" s="46">
        <v>46023</v>
      </c>
      <c r="D34" s="44">
        <v>6</v>
      </c>
      <c r="E34" s="44">
        <v>4866.24</v>
      </c>
      <c r="F34" s="44">
        <v>6</v>
      </c>
      <c r="G34" s="44">
        <v>2585.2199999999998</v>
      </c>
      <c r="H34" s="44">
        <v>6</v>
      </c>
      <c r="I34" s="44">
        <v>152.1</v>
      </c>
      <c r="J34" s="47">
        <f t="shared" si="2"/>
        <v>7603.5599999999995</v>
      </c>
    </row>
    <row r="35" spans="1:11" s="44" customFormat="1" ht="24" customHeight="1">
      <c r="A35" s="44">
        <v>31</v>
      </c>
      <c r="B35" s="44" t="s">
        <v>42</v>
      </c>
      <c r="C35" s="46">
        <v>46023</v>
      </c>
      <c r="D35" s="44">
        <v>1</v>
      </c>
      <c r="E35" s="44">
        <v>811.04</v>
      </c>
      <c r="F35" s="44">
        <v>1</v>
      </c>
      <c r="G35" s="44">
        <v>430.87</v>
      </c>
      <c r="H35" s="44">
        <v>1</v>
      </c>
      <c r="I35" s="44">
        <v>25.35</v>
      </c>
      <c r="J35" s="47">
        <f t="shared" si="2"/>
        <v>1267.2599999999998</v>
      </c>
    </row>
    <row r="36" spans="1:11" s="44" customFormat="1" ht="24" customHeight="1">
      <c r="A36" s="44">
        <v>32</v>
      </c>
      <c r="B36" s="44" t="s">
        <v>43</v>
      </c>
      <c r="C36" s="46">
        <v>46023</v>
      </c>
      <c r="D36" s="44">
        <v>4</v>
      </c>
      <c r="E36" s="44">
        <v>3393.12</v>
      </c>
      <c r="F36" s="44">
        <v>4</v>
      </c>
      <c r="G36" s="44">
        <v>1802.61</v>
      </c>
      <c r="H36" s="44">
        <v>4</v>
      </c>
      <c r="I36" s="44">
        <v>106.05</v>
      </c>
      <c r="J36" s="47">
        <f t="shared" si="2"/>
        <v>5301.78</v>
      </c>
    </row>
    <row r="37" spans="1:11" s="44" customFormat="1" ht="24" customHeight="1">
      <c r="A37" s="44">
        <v>33</v>
      </c>
      <c r="B37" s="44" t="s">
        <v>44</v>
      </c>
      <c r="C37" s="46">
        <v>46023</v>
      </c>
      <c r="D37" s="44">
        <v>3</v>
      </c>
      <c r="E37" s="44">
        <v>2433.12</v>
      </c>
      <c r="F37" s="44">
        <v>3</v>
      </c>
      <c r="G37" s="44">
        <v>1292.6099999999999</v>
      </c>
      <c r="H37" s="44">
        <v>3</v>
      </c>
      <c r="I37" s="44">
        <v>76.05</v>
      </c>
      <c r="J37" s="47">
        <f t="shared" si="2"/>
        <v>3801.7799999999997</v>
      </c>
    </row>
    <row r="38" spans="1:11" s="44" customFormat="1" ht="24" customHeight="1">
      <c r="A38" s="44">
        <v>34</v>
      </c>
      <c r="B38" s="44" t="s">
        <v>45</v>
      </c>
      <c r="C38" s="46">
        <v>46023</v>
      </c>
      <c r="D38" s="44">
        <v>1</v>
      </c>
      <c r="E38" s="44">
        <v>811.04</v>
      </c>
      <c r="F38" s="44">
        <v>1</v>
      </c>
      <c r="G38" s="44">
        <v>430.87</v>
      </c>
      <c r="H38" s="44">
        <v>1</v>
      </c>
      <c r="I38" s="44">
        <v>25.35</v>
      </c>
      <c r="J38" s="47">
        <f t="shared" si="2"/>
        <v>1267.2599999999998</v>
      </c>
    </row>
    <row r="39" spans="1:11" s="44" customFormat="1" ht="24" customHeight="1">
      <c r="A39" s="44">
        <v>35</v>
      </c>
      <c r="B39" s="44" t="s">
        <v>46</v>
      </c>
      <c r="C39" s="46">
        <v>46023</v>
      </c>
      <c r="D39" s="44">
        <v>2</v>
      </c>
      <c r="E39" s="44">
        <v>1622.08</v>
      </c>
      <c r="F39" s="44">
        <v>2</v>
      </c>
      <c r="G39" s="44">
        <v>861.74</v>
      </c>
      <c r="H39" s="44">
        <v>2</v>
      </c>
      <c r="I39" s="44">
        <v>50.7</v>
      </c>
      <c r="J39" s="47">
        <f t="shared" si="2"/>
        <v>2534.5199999999995</v>
      </c>
    </row>
    <row r="40" spans="1:11" s="26" customFormat="1" ht="34.950000000000003" customHeight="1">
      <c r="A40" s="49"/>
      <c r="B40" s="50"/>
      <c r="C40" s="50"/>
      <c r="D40" s="50">
        <f t="shared" ref="D40:J40" si="3">SUM(D5:D39)</f>
        <v>1172</v>
      </c>
      <c r="E40" s="50">
        <f t="shared" si="3"/>
        <v>992751.31999999983</v>
      </c>
      <c r="F40" s="50">
        <f t="shared" si="3"/>
        <v>1172</v>
      </c>
      <c r="G40" s="50">
        <f t="shared" si="3"/>
        <v>527188.85999999987</v>
      </c>
      <c r="H40" s="50">
        <f t="shared" si="3"/>
        <v>1172</v>
      </c>
      <c r="I40" s="50">
        <f t="shared" si="3"/>
        <v>31015.88</v>
      </c>
      <c r="J40" s="51">
        <f t="shared" si="3"/>
        <v>1550956.06</v>
      </c>
      <c r="K40" s="52"/>
    </row>
  </sheetData>
  <mergeCells count="10">
    <mergeCell ref="A1:K1"/>
    <mergeCell ref="D2:I2"/>
    <mergeCell ref="D3:E3"/>
    <mergeCell ref="F3:G3"/>
    <mergeCell ref="H3:I3"/>
    <mergeCell ref="A2:A4"/>
    <mergeCell ref="B2:B4"/>
    <mergeCell ref="C2:C4"/>
    <mergeCell ref="J2:J4"/>
    <mergeCell ref="K2:K4"/>
  </mergeCells>
  <phoneticPr fontId="21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4:M12"/>
  <sheetViews>
    <sheetView view="pageBreakPreview" workbookViewId="0">
      <selection activeCell="B3" sqref="B3"/>
    </sheetView>
  </sheetViews>
  <sheetFormatPr defaultColWidth="9" defaultRowHeight="14.4"/>
  <cols>
    <col min="1" max="1" width="9" style="29"/>
    <col min="2" max="2" width="35.77734375" style="29" customWidth="1"/>
    <col min="3" max="3" width="14.44140625" style="29" customWidth="1"/>
    <col min="4" max="4" width="9" style="30"/>
    <col min="5" max="5" width="11.44140625" style="29"/>
    <col min="6" max="6" width="9" style="29"/>
    <col min="7" max="7" width="10.33203125" style="29"/>
    <col min="8" max="8" width="9" style="29"/>
    <col min="9" max="9" width="9.33203125" style="29"/>
    <col min="10" max="10" width="13.77734375" style="29" customWidth="1"/>
    <col min="11" max="11" width="10.88671875" style="29" customWidth="1"/>
    <col min="12" max="16384" width="9" style="29"/>
  </cols>
  <sheetData>
    <row r="4" spans="1:13" s="25" customFormat="1" ht="46.95" customHeight="1">
      <c r="A4" s="53" t="s">
        <v>47</v>
      </c>
      <c r="B4" s="54"/>
      <c r="C4" s="53"/>
      <c r="D4" s="53"/>
      <c r="E4" s="53"/>
      <c r="F4" s="53"/>
      <c r="G4" s="53"/>
      <c r="H4" s="53"/>
      <c r="I4" s="53"/>
      <c r="J4" s="53"/>
      <c r="K4" s="53"/>
    </row>
    <row r="5" spans="1:13" s="26" customFormat="1" ht="19.05" customHeight="1">
      <c r="A5" s="69" t="s">
        <v>1</v>
      </c>
      <c r="B5" s="69" t="s">
        <v>2</v>
      </c>
      <c r="C5" s="72" t="s">
        <v>3</v>
      </c>
      <c r="D5" s="65" t="s">
        <v>4</v>
      </c>
      <c r="E5" s="65"/>
      <c r="F5" s="65"/>
      <c r="G5" s="65"/>
      <c r="H5" s="65"/>
      <c r="I5" s="65"/>
      <c r="J5" s="65" t="s">
        <v>5</v>
      </c>
      <c r="K5" s="65" t="s">
        <v>6</v>
      </c>
    </row>
    <row r="6" spans="1:13" s="26" customFormat="1" ht="19.05" customHeight="1">
      <c r="A6" s="70"/>
      <c r="B6" s="70"/>
      <c r="C6" s="73"/>
      <c r="D6" s="65" t="s">
        <v>7</v>
      </c>
      <c r="E6" s="65"/>
      <c r="F6" s="65" t="s">
        <v>8</v>
      </c>
      <c r="G6" s="65"/>
      <c r="H6" s="65" t="s">
        <v>9</v>
      </c>
      <c r="I6" s="65"/>
      <c r="J6" s="65"/>
      <c r="K6" s="65"/>
    </row>
    <row r="7" spans="1:13" s="26" customFormat="1" ht="19.05" customHeight="1">
      <c r="A7" s="71"/>
      <c r="B7" s="71"/>
      <c r="C7" s="74"/>
      <c r="D7" s="31" t="s">
        <v>10</v>
      </c>
      <c r="E7" s="31" t="s">
        <v>11</v>
      </c>
      <c r="F7" s="31" t="s">
        <v>10</v>
      </c>
      <c r="G7" s="31" t="s">
        <v>11</v>
      </c>
      <c r="H7" s="31" t="s">
        <v>10</v>
      </c>
      <c r="I7" s="31" t="s">
        <v>11</v>
      </c>
      <c r="J7" s="65"/>
      <c r="K7" s="65"/>
    </row>
    <row r="8" spans="1:13" s="27" customFormat="1" ht="88.05" customHeight="1">
      <c r="A8" s="32">
        <v>1</v>
      </c>
      <c r="B8" s="33" t="s">
        <v>30</v>
      </c>
      <c r="C8" s="35">
        <v>46023</v>
      </c>
      <c r="D8" s="34">
        <v>12</v>
      </c>
      <c r="E8" s="34">
        <v>8110.08</v>
      </c>
      <c r="F8" s="34">
        <v>12</v>
      </c>
      <c r="G8" s="34">
        <v>2027.52</v>
      </c>
      <c r="H8" s="34">
        <v>12</v>
      </c>
      <c r="I8" s="34">
        <v>506.88</v>
      </c>
      <c r="J8" s="36">
        <f>E8+G8+I8+K9</f>
        <v>10644.48</v>
      </c>
      <c r="K8" s="37"/>
    </row>
    <row r="9" spans="1:13" s="25" customFormat="1" ht="94.95" customHeight="1">
      <c r="A9" s="32">
        <v>2</v>
      </c>
      <c r="B9" s="33" t="s">
        <v>12</v>
      </c>
      <c r="C9" s="35">
        <v>46023</v>
      </c>
      <c r="D9" s="34">
        <v>2</v>
      </c>
      <c r="E9" s="38">
        <v>811.04</v>
      </c>
      <c r="F9" s="34">
        <v>2</v>
      </c>
      <c r="G9" s="38">
        <v>202.76</v>
      </c>
      <c r="H9" s="34">
        <v>2</v>
      </c>
      <c r="I9" s="38">
        <v>50.7</v>
      </c>
      <c r="J9" s="36">
        <f>E9+G9+I9</f>
        <v>1064.5</v>
      </c>
      <c r="K9" s="37"/>
      <c r="M9" s="39"/>
    </row>
    <row r="10" spans="1:13" s="25" customFormat="1" ht="94.95" customHeight="1">
      <c r="A10" s="32">
        <v>3</v>
      </c>
      <c r="B10" s="33" t="s">
        <v>21</v>
      </c>
      <c r="C10" s="35">
        <v>46023</v>
      </c>
      <c r="D10" s="34">
        <v>1</v>
      </c>
      <c r="E10" s="38">
        <v>405.52</v>
      </c>
      <c r="F10" s="34">
        <v>1</v>
      </c>
      <c r="G10" s="38">
        <v>101.38</v>
      </c>
      <c r="H10" s="34">
        <v>1</v>
      </c>
      <c r="I10" s="38">
        <v>25.35</v>
      </c>
      <c r="J10" s="36">
        <f>E10+G10+I10+K9</f>
        <v>532.25</v>
      </c>
      <c r="K10" s="37"/>
      <c r="M10" s="39"/>
    </row>
    <row r="11" spans="1:13" s="25" customFormat="1" ht="94.95" customHeight="1">
      <c r="A11" s="32">
        <v>4</v>
      </c>
      <c r="B11" s="33" t="s">
        <v>35</v>
      </c>
      <c r="C11" s="35">
        <v>46023</v>
      </c>
      <c r="D11" s="34">
        <v>2</v>
      </c>
      <c r="E11" s="38">
        <v>858.32</v>
      </c>
      <c r="F11" s="34">
        <v>2</v>
      </c>
      <c r="G11" s="38">
        <v>214.58</v>
      </c>
      <c r="H11" s="34">
        <v>2</v>
      </c>
      <c r="I11" s="38">
        <v>53.65</v>
      </c>
      <c r="J11" s="36">
        <v>1126.55</v>
      </c>
      <c r="K11" s="40"/>
      <c r="M11" s="39"/>
    </row>
    <row r="12" spans="1:13" s="28" customFormat="1" ht="49.95" customHeight="1">
      <c r="A12" s="66" t="s">
        <v>48</v>
      </c>
      <c r="B12" s="67"/>
      <c r="C12" s="68"/>
      <c r="D12" s="41">
        <f t="shared" ref="D12:J12" si="0">SUM(D8:D11)</f>
        <v>17</v>
      </c>
      <c r="E12" s="41">
        <f t="shared" si="0"/>
        <v>10184.959999999999</v>
      </c>
      <c r="F12" s="41">
        <f t="shared" si="0"/>
        <v>17</v>
      </c>
      <c r="G12" s="41">
        <f t="shared" si="0"/>
        <v>2546.2399999999998</v>
      </c>
      <c r="H12" s="41">
        <f t="shared" si="0"/>
        <v>17</v>
      </c>
      <c r="I12" s="41">
        <f t="shared" si="0"/>
        <v>636.58000000000004</v>
      </c>
      <c r="J12" s="36">
        <f t="shared" si="0"/>
        <v>13367.779999999999</v>
      </c>
      <c r="K12" s="42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1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zoomScale="120" zoomScaleNormal="120" workbookViewId="0">
      <selection activeCell="K3" sqref="K3"/>
    </sheetView>
  </sheetViews>
  <sheetFormatPr defaultColWidth="9" defaultRowHeight="15.6"/>
  <cols>
    <col min="1" max="1" width="6.6640625" style="6" customWidth="1"/>
    <col min="2" max="2" width="4" style="6" customWidth="1"/>
    <col min="3" max="3" width="8.6640625" style="6" customWidth="1"/>
    <col min="4" max="4" width="9.109375" style="6" customWidth="1"/>
    <col min="5" max="5" width="6.109375" style="6" customWidth="1"/>
    <col min="6" max="6" width="11.21875" style="6" customWidth="1"/>
    <col min="7" max="7" width="10.6640625" style="6" customWidth="1"/>
    <col min="8" max="8" width="12.33203125" style="6" customWidth="1"/>
    <col min="9" max="9" width="13.109375" style="6" customWidth="1"/>
    <col min="10" max="16384" width="9" style="6"/>
  </cols>
  <sheetData>
    <row r="1" spans="1:9" s="1" customFormat="1" ht="36" customHeight="1">
      <c r="A1" s="81" t="s">
        <v>49</v>
      </c>
      <c r="B1" s="81"/>
      <c r="C1" s="81"/>
      <c r="D1" s="81"/>
      <c r="E1" s="81"/>
      <c r="F1" s="81"/>
      <c r="G1" s="81"/>
      <c r="H1" s="81"/>
      <c r="I1" s="81"/>
    </row>
    <row r="2" spans="1:9" s="2" customFormat="1" ht="49.95" customHeight="1">
      <c r="A2" s="7" t="s">
        <v>50</v>
      </c>
      <c r="B2" s="8" t="s">
        <v>1</v>
      </c>
      <c r="C2" s="8" t="s">
        <v>51</v>
      </c>
      <c r="D2" s="7" t="s">
        <v>52</v>
      </c>
      <c r="E2" s="7" t="s">
        <v>53</v>
      </c>
      <c r="F2" s="7" t="s">
        <v>54</v>
      </c>
      <c r="G2" s="7" t="s">
        <v>55</v>
      </c>
      <c r="H2" s="7" t="s">
        <v>56</v>
      </c>
      <c r="I2" s="8" t="s">
        <v>48</v>
      </c>
    </row>
    <row r="3" spans="1:9" s="3" customFormat="1" ht="69" customHeight="1">
      <c r="A3" s="9" t="s">
        <v>21</v>
      </c>
      <c r="B3" s="10">
        <v>1</v>
      </c>
      <c r="C3" s="9" t="s">
        <v>57</v>
      </c>
      <c r="D3" s="13">
        <v>2026.1</v>
      </c>
      <c r="E3" s="11" t="s">
        <v>58</v>
      </c>
      <c r="F3" s="14">
        <v>405.52</v>
      </c>
      <c r="G3" s="14">
        <v>101.38</v>
      </c>
      <c r="H3" s="14">
        <v>25.35</v>
      </c>
      <c r="I3" s="11">
        <f>SUM(F3:H3)</f>
        <v>532.25</v>
      </c>
    </row>
    <row r="4" spans="1:9" s="4" customFormat="1" ht="30" customHeight="1">
      <c r="A4" s="75" t="s">
        <v>59</v>
      </c>
      <c r="B4" s="75"/>
      <c r="C4" s="75"/>
      <c r="D4" s="75"/>
      <c r="E4" s="75"/>
      <c r="F4" s="8">
        <f t="shared" ref="F4:I4" si="0">SUM(F3:F3)</f>
        <v>405.52</v>
      </c>
      <c r="G4" s="8">
        <f t="shared" si="0"/>
        <v>101.38</v>
      </c>
      <c r="H4" s="8">
        <f t="shared" si="0"/>
        <v>25.35</v>
      </c>
      <c r="I4" s="8">
        <f t="shared" si="0"/>
        <v>532.25</v>
      </c>
    </row>
    <row r="5" spans="1:9" s="5" customFormat="1" ht="49.05" customHeight="1">
      <c r="A5" s="78" t="s">
        <v>60</v>
      </c>
      <c r="B5" s="10">
        <v>1</v>
      </c>
      <c r="C5" s="12" t="s">
        <v>61</v>
      </c>
      <c r="D5" s="13">
        <v>2026.1</v>
      </c>
      <c r="E5" s="10">
        <v>5069</v>
      </c>
      <c r="F5" s="15">
        <v>405.52</v>
      </c>
      <c r="G5" s="15">
        <v>101.38</v>
      </c>
      <c r="H5" s="18">
        <v>25.35</v>
      </c>
      <c r="I5" s="19">
        <v>532.25</v>
      </c>
    </row>
    <row r="6" spans="1:9" s="5" customFormat="1" ht="42" customHeight="1">
      <c r="A6" s="79"/>
      <c r="B6" s="10">
        <v>2</v>
      </c>
      <c r="C6" s="17" t="s">
        <v>62</v>
      </c>
      <c r="D6" s="13">
        <v>2026.1</v>
      </c>
      <c r="E6" s="10">
        <v>5069</v>
      </c>
      <c r="F6" s="15">
        <v>405.52</v>
      </c>
      <c r="G6" s="15">
        <v>101.38</v>
      </c>
      <c r="H6" s="18">
        <v>25.35</v>
      </c>
      <c r="I6" s="19">
        <v>532.25</v>
      </c>
    </row>
    <row r="7" spans="1:9" s="4" customFormat="1" ht="30" customHeight="1">
      <c r="A7" s="75" t="s">
        <v>63</v>
      </c>
      <c r="B7" s="75"/>
      <c r="C7" s="75"/>
      <c r="D7" s="75"/>
      <c r="E7" s="75"/>
      <c r="F7" s="8">
        <f t="shared" ref="F7:I7" si="1">F5+F6</f>
        <v>811.04</v>
      </c>
      <c r="G7" s="8">
        <f t="shared" si="1"/>
        <v>202.76</v>
      </c>
      <c r="H7" s="8">
        <f t="shared" si="1"/>
        <v>50.7</v>
      </c>
      <c r="I7" s="8">
        <f t="shared" si="1"/>
        <v>1064.5</v>
      </c>
    </row>
    <row r="8" spans="1:9" s="5" customFormat="1" ht="36" customHeight="1">
      <c r="A8" s="78" t="s">
        <v>35</v>
      </c>
      <c r="B8" s="16">
        <v>1</v>
      </c>
      <c r="C8" s="11" t="s">
        <v>64</v>
      </c>
      <c r="D8" s="13">
        <v>2026.1</v>
      </c>
      <c r="E8" s="20">
        <v>5660</v>
      </c>
      <c r="F8" s="20">
        <v>452.8</v>
      </c>
      <c r="G8" s="20">
        <v>113.2</v>
      </c>
      <c r="H8" s="20">
        <v>28.3</v>
      </c>
      <c r="I8" s="20">
        <v>594.29999999999995</v>
      </c>
    </row>
    <row r="9" spans="1:9" s="5" customFormat="1" ht="45" customHeight="1">
      <c r="A9" s="79"/>
      <c r="B9" s="16">
        <v>2</v>
      </c>
      <c r="C9" s="20" t="s">
        <v>65</v>
      </c>
      <c r="D9" s="13">
        <v>2026.1</v>
      </c>
      <c r="E9" s="20">
        <v>5069</v>
      </c>
      <c r="F9" s="20">
        <v>405.52</v>
      </c>
      <c r="G9" s="20">
        <v>101.38</v>
      </c>
      <c r="H9" s="20">
        <v>25.35</v>
      </c>
      <c r="I9" s="20">
        <v>532.25</v>
      </c>
    </row>
    <row r="10" spans="1:9" s="4" customFormat="1" ht="30" customHeight="1">
      <c r="A10" s="75" t="s">
        <v>63</v>
      </c>
      <c r="B10" s="75"/>
      <c r="C10" s="75"/>
      <c r="D10" s="75"/>
      <c r="E10" s="75"/>
      <c r="F10" s="8">
        <f>SUM(F8:F9)</f>
        <v>858.31999999999994</v>
      </c>
      <c r="G10" s="8">
        <f>SUM(G8:G9)</f>
        <v>214.57999999999998</v>
      </c>
      <c r="H10" s="8">
        <f>SUM(H8:H9)</f>
        <v>53.650000000000006</v>
      </c>
      <c r="I10" s="8">
        <f>SUM(I8:I9)</f>
        <v>1126.55</v>
      </c>
    </row>
    <row r="11" spans="1:9" s="5" customFormat="1" ht="51" customHeight="1">
      <c r="A11" s="80" t="s">
        <v>30</v>
      </c>
      <c r="B11" s="21">
        <v>1</v>
      </c>
      <c r="C11" s="11" t="s">
        <v>66</v>
      </c>
      <c r="D11" s="22">
        <v>2026.1</v>
      </c>
      <c r="E11" s="23">
        <v>8448</v>
      </c>
      <c r="F11" s="23">
        <v>675.84</v>
      </c>
      <c r="G11" s="23">
        <v>168.96</v>
      </c>
      <c r="H11" s="23">
        <v>42.24</v>
      </c>
      <c r="I11" s="24">
        <v>887.04</v>
      </c>
    </row>
    <row r="12" spans="1:9" s="5" customFormat="1" ht="51" customHeight="1">
      <c r="A12" s="80"/>
      <c r="B12" s="21">
        <v>2</v>
      </c>
      <c r="C12" s="11" t="s">
        <v>67</v>
      </c>
      <c r="D12" s="22">
        <v>2026.1</v>
      </c>
      <c r="E12" s="23">
        <v>8448</v>
      </c>
      <c r="F12" s="23">
        <v>675.84</v>
      </c>
      <c r="G12" s="23">
        <v>168.96</v>
      </c>
      <c r="H12" s="23">
        <v>42.24</v>
      </c>
      <c r="I12" s="24">
        <v>887.04</v>
      </c>
    </row>
    <row r="13" spans="1:9" s="5" customFormat="1" ht="51" customHeight="1">
      <c r="A13" s="80"/>
      <c r="B13" s="21">
        <v>3</v>
      </c>
      <c r="C13" s="11" t="s">
        <v>68</v>
      </c>
      <c r="D13" s="22">
        <v>2026.1</v>
      </c>
      <c r="E13" s="23">
        <v>8448</v>
      </c>
      <c r="F13" s="23">
        <v>675.84</v>
      </c>
      <c r="G13" s="23">
        <v>168.96</v>
      </c>
      <c r="H13" s="23">
        <v>42.24</v>
      </c>
      <c r="I13" s="24">
        <v>887.04</v>
      </c>
    </row>
    <row r="14" spans="1:9" s="5" customFormat="1" ht="51" customHeight="1">
      <c r="A14" s="80"/>
      <c r="B14" s="21">
        <v>4</v>
      </c>
      <c r="C14" s="11" t="s">
        <v>69</v>
      </c>
      <c r="D14" s="22">
        <v>2026.1</v>
      </c>
      <c r="E14" s="23">
        <v>8448</v>
      </c>
      <c r="F14" s="23">
        <v>675.84</v>
      </c>
      <c r="G14" s="23">
        <v>168.96</v>
      </c>
      <c r="H14" s="23">
        <v>42.24</v>
      </c>
      <c r="I14" s="24">
        <v>887.04</v>
      </c>
    </row>
    <row r="15" spans="1:9" s="5" customFormat="1" ht="51" customHeight="1">
      <c r="A15" s="80"/>
      <c r="B15" s="21">
        <v>5</v>
      </c>
      <c r="C15" s="11" t="s">
        <v>70</v>
      </c>
      <c r="D15" s="22">
        <v>2026.1</v>
      </c>
      <c r="E15" s="23">
        <v>8448</v>
      </c>
      <c r="F15" s="23">
        <v>675.84</v>
      </c>
      <c r="G15" s="23">
        <v>168.96</v>
      </c>
      <c r="H15" s="23">
        <v>42.24</v>
      </c>
      <c r="I15" s="24">
        <v>887.04</v>
      </c>
    </row>
    <row r="16" spans="1:9" s="5" customFormat="1" ht="51" customHeight="1">
      <c r="A16" s="80"/>
      <c r="B16" s="21">
        <v>6</v>
      </c>
      <c r="C16" s="11" t="s">
        <v>71</v>
      </c>
      <c r="D16" s="22">
        <v>2026.1</v>
      </c>
      <c r="E16" s="23">
        <v>8448</v>
      </c>
      <c r="F16" s="23">
        <v>675.84</v>
      </c>
      <c r="G16" s="23">
        <v>168.96</v>
      </c>
      <c r="H16" s="23">
        <v>42.24</v>
      </c>
      <c r="I16" s="24">
        <v>887.04</v>
      </c>
    </row>
    <row r="17" spans="1:9" s="5" customFormat="1" ht="51" customHeight="1">
      <c r="A17" s="80"/>
      <c r="B17" s="21">
        <v>7</v>
      </c>
      <c r="C17" s="11" t="s">
        <v>72</v>
      </c>
      <c r="D17" s="22">
        <v>2026.1</v>
      </c>
      <c r="E17" s="23">
        <v>8448</v>
      </c>
      <c r="F17" s="23">
        <v>675.84</v>
      </c>
      <c r="G17" s="23">
        <v>168.96</v>
      </c>
      <c r="H17" s="23">
        <v>42.24</v>
      </c>
      <c r="I17" s="24">
        <v>887.04</v>
      </c>
    </row>
    <row r="18" spans="1:9" s="5" customFormat="1" ht="51" customHeight="1">
      <c r="A18" s="80"/>
      <c r="B18" s="21">
        <v>8</v>
      </c>
      <c r="C18" s="11" t="s">
        <v>73</v>
      </c>
      <c r="D18" s="22">
        <v>2026.1</v>
      </c>
      <c r="E18" s="23">
        <v>8448</v>
      </c>
      <c r="F18" s="23">
        <v>675.84</v>
      </c>
      <c r="G18" s="23">
        <v>168.96</v>
      </c>
      <c r="H18" s="23">
        <v>42.24</v>
      </c>
      <c r="I18" s="24">
        <v>887.04</v>
      </c>
    </row>
    <row r="19" spans="1:9" s="5" customFormat="1" ht="51" customHeight="1">
      <c r="A19" s="80"/>
      <c r="B19" s="21">
        <v>9</v>
      </c>
      <c r="C19" s="11" t="s">
        <v>74</v>
      </c>
      <c r="D19" s="22">
        <v>2026.1</v>
      </c>
      <c r="E19" s="23">
        <v>8448</v>
      </c>
      <c r="F19" s="23">
        <v>675.84</v>
      </c>
      <c r="G19" s="23">
        <v>168.96</v>
      </c>
      <c r="H19" s="23">
        <v>42.24</v>
      </c>
      <c r="I19" s="24">
        <v>887.04</v>
      </c>
    </row>
    <row r="20" spans="1:9" s="5" customFormat="1" ht="51" customHeight="1">
      <c r="A20" s="80"/>
      <c r="B20" s="21">
        <v>10</v>
      </c>
      <c r="C20" s="11" t="s">
        <v>75</v>
      </c>
      <c r="D20" s="22">
        <v>2026.1</v>
      </c>
      <c r="E20" s="23">
        <v>8448</v>
      </c>
      <c r="F20" s="23">
        <v>675.84</v>
      </c>
      <c r="G20" s="23">
        <v>168.96</v>
      </c>
      <c r="H20" s="23">
        <v>42.24</v>
      </c>
      <c r="I20" s="24">
        <v>887.04</v>
      </c>
    </row>
    <row r="21" spans="1:9" s="5" customFormat="1" ht="51" customHeight="1">
      <c r="A21" s="80"/>
      <c r="B21" s="21">
        <v>11</v>
      </c>
      <c r="C21" s="11" t="s">
        <v>76</v>
      </c>
      <c r="D21" s="22">
        <v>2026.1</v>
      </c>
      <c r="E21" s="23">
        <v>8448</v>
      </c>
      <c r="F21" s="23">
        <v>675.84</v>
      </c>
      <c r="G21" s="23">
        <v>168.96</v>
      </c>
      <c r="H21" s="23">
        <v>42.24</v>
      </c>
      <c r="I21" s="24">
        <v>887.04</v>
      </c>
    </row>
    <row r="22" spans="1:9" s="5" customFormat="1" ht="51" customHeight="1">
      <c r="A22" s="80"/>
      <c r="B22" s="21">
        <v>12</v>
      </c>
      <c r="C22" s="11" t="s">
        <v>77</v>
      </c>
      <c r="D22" s="22">
        <v>2026.1</v>
      </c>
      <c r="E22" s="23">
        <v>8448</v>
      </c>
      <c r="F22" s="23">
        <v>675.84</v>
      </c>
      <c r="G22" s="23">
        <v>168.96</v>
      </c>
      <c r="H22" s="23">
        <v>42.24</v>
      </c>
      <c r="I22" s="24">
        <v>887.04</v>
      </c>
    </row>
    <row r="23" spans="1:9" s="4" customFormat="1" ht="30" customHeight="1">
      <c r="A23" s="75" t="s">
        <v>78</v>
      </c>
      <c r="B23" s="75"/>
      <c r="C23" s="75"/>
      <c r="D23" s="75"/>
      <c r="E23" s="75"/>
      <c r="F23" s="8">
        <f t="shared" ref="F23:I23" si="2">SUM(F11:F22)</f>
        <v>8110.0800000000008</v>
      </c>
      <c r="G23" s="8">
        <f t="shared" si="2"/>
        <v>2027.5200000000002</v>
      </c>
      <c r="H23" s="8">
        <f t="shared" si="2"/>
        <v>506.88000000000005</v>
      </c>
      <c r="I23" s="8">
        <f t="shared" si="2"/>
        <v>10644.48</v>
      </c>
    </row>
    <row r="24" spans="1:9" ht="48" customHeight="1">
      <c r="A24" s="76" t="s">
        <v>79</v>
      </c>
      <c r="B24" s="77"/>
      <c r="C24" s="77"/>
      <c r="D24" s="77"/>
      <c r="E24" s="77"/>
      <c r="F24" s="8">
        <f t="shared" ref="F24:I24" si="3">F4+F7+F10+F23</f>
        <v>10184.960000000001</v>
      </c>
      <c r="G24" s="8">
        <f t="shared" si="3"/>
        <v>2546.2400000000002</v>
      </c>
      <c r="H24" s="8">
        <f t="shared" si="3"/>
        <v>636.58000000000004</v>
      </c>
      <c r="I24" s="8">
        <f t="shared" si="3"/>
        <v>13367.779999999999</v>
      </c>
    </row>
  </sheetData>
  <mergeCells count="9">
    <mergeCell ref="A24:E24"/>
    <mergeCell ref="A5:A6"/>
    <mergeCell ref="A8:A9"/>
    <mergeCell ref="A11:A22"/>
    <mergeCell ref="A1:I1"/>
    <mergeCell ref="A4:E4"/>
    <mergeCell ref="A7:E7"/>
    <mergeCell ref="A10:E10"/>
    <mergeCell ref="A23:E23"/>
  </mergeCells>
  <phoneticPr fontId="21" type="noConversion"/>
  <conditionalFormatting sqref="C8">
    <cfRule type="duplicateValues" dxfId="3" priority="1"/>
  </conditionalFormatting>
  <conditionalFormatting sqref="C22">
    <cfRule type="duplicateValues" dxfId="2" priority="3"/>
  </conditionalFormatting>
  <conditionalFormatting sqref="C11 C13:C15 C17:C20">
    <cfRule type="duplicateValues" dxfId="1" priority="5"/>
  </conditionalFormatting>
  <conditionalFormatting sqref="C12 C21 C16">
    <cfRule type="duplicateValues" dxfId="0" priority="4"/>
  </conditionalFormatting>
  <pageMargins left="0.75" right="0.75" top="1" bottom="1" header="0.5" footer="0.5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单位第一批</vt:lpstr>
      <vt:lpstr>个人</vt:lpstr>
      <vt:lpstr>17个人明细花名册 (2)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2026-03-26T06:27:59Z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