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bookViews>
  <sheets>
    <sheet name="计划表" sheetId="34" r:id="rId1"/>
    <sheet name="分类统计表" sheetId="35" r:id="rId2"/>
    <sheet name="项目分类统计表定" sheetId="3" state="hidden" r:id="rId3"/>
  </sheets>
  <definedNames>
    <definedName name="_xlnm._FilterDatabase" localSheetId="0" hidden="1">计划表!$A$5:$T$129</definedName>
    <definedName name="_xlnm.Print_Titles" localSheetId="0">计划表!$2:$5</definedName>
  </definedNames>
  <calcPr calcId="144525"/>
</workbook>
</file>

<file path=xl/sharedStrings.xml><?xml version="1.0" encoding="utf-8"?>
<sst xmlns="http://schemas.openxmlformats.org/spreadsheetml/2006/main" count="1042" uniqueCount="409">
  <si>
    <t>附件1</t>
  </si>
  <si>
    <t xml:space="preserve"> </t>
  </si>
  <si>
    <t>克州乌恰县2026年巩固拓展脱贫攻坚成果和乡村振兴项目计划表（第一批）</t>
  </si>
  <si>
    <t>序号</t>
  </si>
  <si>
    <t>项目库编号(A)</t>
  </si>
  <si>
    <t xml:space="preserve">年度 </t>
  </si>
  <si>
    <t>项目名称(B)</t>
  </si>
  <si>
    <t>项目类别(C)</t>
  </si>
  <si>
    <t>项目子类型(D)</t>
  </si>
  <si>
    <t>建设性质（新建、扩建）     (E)</t>
  </si>
  <si>
    <t>实施地点（具体到村）(F)</t>
  </si>
  <si>
    <t>建设起止时间</t>
  </si>
  <si>
    <t>主要建设内容 (G)</t>
  </si>
  <si>
    <t>受益情况</t>
  </si>
  <si>
    <t>资金规模     （万元）（I）</t>
  </si>
  <si>
    <t>责任部门及责任人（K）</t>
  </si>
  <si>
    <t>简要绩效目标(L)</t>
  </si>
  <si>
    <t>简要利益机制</t>
  </si>
  <si>
    <t>户</t>
  </si>
  <si>
    <t>人</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</si>
  <si>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</si>
  <si>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</si>
  <si>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</si>
  <si>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</si>
  <si>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</si>
  <si>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</si>
  <si>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</si>
  <si>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</si>
  <si>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</si>
  <si>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</si>
  <si>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</si>
  <si>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</si>
  <si>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畜牧业</t>
  </si>
  <si>
    <t>林果业</t>
  </si>
  <si>
    <t>渔业</t>
  </si>
  <si>
    <t>庭院经济</t>
  </si>
  <si>
    <t>就业创业</t>
  </si>
  <si>
    <t>WQ2026-001</t>
  </si>
  <si>
    <t>2026年</t>
  </si>
  <si>
    <t>乌恰县2026年度外出务工人员交通补贴项目</t>
  </si>
  <si>
    <t>交通费补助</t>
  </si>
  <si>
    <t>新建</t>
  </si>
  <si>
    <t>各乡（镇）村</t>
  </si>
  <si>
    <t>2026.1-2026.12</t>
  </si>
  <si>
    <t>对当年连续外出务工就业3个月以上的乌恰籍脱贫人口和监测对象（财政供养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1102人，其中：疆外450人，疆内跨地区652人。</t>
  </si>
  <si>
    <t>各乡（镇）人民政府</t>
  </si>
  <si>
    <t>各乡（镇）人民政府乡（镇）长</t>
  </si>
  <si>
    <t>乌恰县人力资源和社会保障局</t>
  </si>
  <si>
    <t>祖力甫哈尔·布拉依</t>
  </si>
  <si>
    <t>张宇赤</t>
  </si>
  <si>
    <t>通过项目实施，支持农村脱贫家庭（含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</si>
  <si>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项目实施后，进一步激发农村脱贫家庭、监测对象外出务工内生动力，进一步扩大疆内外跨区域务工规模，减轻家庭经济负担，增加工资性收入。</t>
  </si>
  <si>
    <t>WQ2026-002</t>
  </si>
  <si>
    <t>乌恰县2026年度公益性岗位补助项目</t>
  </si>
  <si>
    <t>公益性岗位补助</t>
  </si>
  <si>
    <t>开发保洁保绿、治安协管、山林防护公益性岗位，对乌恰籍有就业愿望、无法离乡、无业可扶，可以履行公益性岗位工作的脱贫户、监测户劳动力。根据《新疆维吾尔自治区人民政府关于调整新疆维吾尔自治区最低工资标准的通知》（新政发〔2024〕66号）文件要求，乌恰县最低工资标准1750元/月。公益性岗位人员岗位补贴按照1750元/人/月发放补助，每户不可重复享受补助，计划补助160人。</t>
  </si>
  <si>
    <t>通过项目实施，切实有效帮助“无法离乡、无业可扶”且有能力胜任岗位工作的就业困难脱贫户及监测户实现就业，提高就业困难人口收入，充分发挥公益性岗位托底帮扶作用。</t>
  </si>
  <si>
    <t>项目实施后，为脱贫户、监测户提供就业岗位，增加经济收入，直接缓解家庭经济压力，筑牢防返贫底线。</t>
  </si>
  <si>
    <t>生产项目</t>
  </si>
  <si>
    <t>种植业基地</t>
  </si>
  <si>
    <t>养殖业基地</t>
  </si>
  <si>
    <t>WQ2026-003</t>
  </si>
  <si>
    <t>乌恰县铁列克乡哈拉铁克村繁育中心建设项目</t>
  </si>
  <si>
    <t>铁列克乡哈拉铁克村</t>
  </si>
  <si>
    <t>2026.4-2026.10</t>
  </si>
  <si>
    <t>1.采购柯尔克孜特级种公羊50只、皮山红羊特级种公羊20只；优质柯尔克孜生产母羊300只；配套饲料及相关防疫设施；
2.对现有2000平方米养殖场地进行提升改造，新建药浴池一座、购买饲料粉碎机、饲草料装载机等配套设施。</t>
  </si>
  <si>
    <t>铁列克乡人民政府</t>
  </si>
  <si>
    <t>玉山·波拉依</t>
  </si>
  <si>
    <t>乌恰县农业农村局</t>
  </si>
  <si>
    <t>阿塔库力·木尔扎库力</t>
  </si>
  <si>
    <t>阿布都外力·阿不来提</t>
  </si>
  <si>
    <t>通过项目实施，推进草原畜牧业转型升级，建设标准化柯尔克孜羊养殖基地，为全乡提供优质种羊及生产母羊，推进柯尔克孜羊种源保护和提质增效；通过规模化的养殖及优质种源，提高养殖效益，增加养殖收益，从而推动壮大村集体经济并带动本地就业，提高我乡畜牧业规模化、集约化高质量发展。</t>
  </si>
  <si>
    <t xml:space="preserve">项目建成后，资产归属哈拉铁克村委会，由村委会进行运营管护，股份经济合作社聘请专业养殖人员进行养殖，为全村410户牧民提供优质种羊，生产羊羔进行出售，从而推动壮大村集体经济并带动本地就业，410户牧民受益，可增加村集体经济收入25万元左右。
</t>
  </si>
  <si>
    <t>WQ2026-004</t>
  </si>
  <si>
    <t>乌恰县2026年提纯复壮项目</t>
  </si>
  <si>
    <t>2026.3-2026.10</t>
  </si>
  <si>
    <t>计划开展柯尔克孜羊人工授精70000只，采购饲草料及人工授精所需配套物资。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</si>
  <si>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</si>
  <si>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水产养殖业发展</t>
  </si>
  <si>
    <t>林草基地建设</t>
  </si>
  <si>
    <t>WQ2026-005</t>
  </si>
  <si>
    <t>乌恰县膘尔托阔依乡饲草料地提升项目</t>
  </si>
  <si>
    <t>膘尔托阔依乡膘尔托阔依村、萨孜村</t>
  </si>
  <si>
    <t>1.膘尔托阔依乡膘尔托阔依村新建5000立方沉沙池一座，配套泵房及电力设施，对600亩土地粗平，铺设灌溉管道，及其它配套设施。2.膘尔托阔依乡萨孜村新建8000立方沉沙池一座，配套泵房及电力设施，对500亩土地粗平，铺设灌溉管道及其它配套设施。</t>
  </si>
  <si>
    <t>膘尔托阔依乡人民政府</t>
  </si>
  <si>
    <t>买买提托热·祖农</t>
  </si>
  <si>
    <t>通过项目实施，采取综合受益的方式，每村增加村集体收入不低于5万元，群众增收不低于15万元，带动就业不低于5人。</t>
  </si>
  <si>
    <t>项目实施后，资产归村委会所有，通过“村委会+企业+农户”合作方式运营，膘尔托阔依村以每亩不低于400元的标准对外出租，村集体每亩收益100元，农户每亩300元；萨孜村以每亩不低于80元的标准对外出租，由企业种植饲草，带动就业不少于10人，实现村集体、企业、农户三方共同营收。</t>
  </si>
  <si>
    <t>WQ2026-006</t>
  </si>
  <si>
    <t>乌恰县黑孜苇乡库勒阿日克村饲草料基地建设项目（一期）</t>
  </si>
  <si>
    <t>黑孜苇乡库勒阿日克村</t>
  </si>
  <si>
    <t>2026.1-2026.10</t>
  </si>
  <si>
    <t>对黑孜苇乡库勒阿日克村5000亩土地进行提升改造、筛选石块（筛选深度达到0.4米）、新建铁丝网围栏9公里、建设沉砂池、泵房系统、铺设地下管网、拉设6公里电缆并安装变压器；建设铅丝笼导流坝5.5公里，进行水渠维修及渠道清淤等相关附属设施。</t>
  </si>
  <si>
    <t>黑孜苇乡人民政府</t>
  </si>
  <si>
    <t>巴合提亚尔·托克托库力</t>
  </si>
  <si>
    <t>项目建设按照州委提出农业发展“四个百万工程”要求，确保牧草产量提升，集中连片、旱涝保收、节水高效、稳产高产，打造牧草高产区，提高农业综合生产能力，为后期种植高原有机中草药、牧草稳产高产区打下基础。</t>
  </si>
  <si>
    <t>项目建成后，资产归属村委会，由村委会自行租赁或招商引进中草药、饲草料规模化种植企业发展有机中草药、饲草料高产等相关产业，通过收取土地流转费，企业带动当地务工，利用中草药发展小商品经济等途径壮大村集体经济。预计直接增收50万元/年（前3年50万元/年、第四年开始100万元/年），间接带动劳务用工20人。</t>
  </si>
  <si>
    <t>WQ2026-007</t>
  </si>
  <si>
    <t>乌恰县波斯坦铁列克乡依买克村1900亩人工草料地建设项目</t>
  </si>
  <si>
    <t>波斯坦铁列克乡依买克村</t>
  </si>
  <si>
    <t>2026.3-2026.12</t>
  </si>
  <si>
    <t>对波斯坦铁列克乡依买克村1900亩人工草料地土地平整及高效节水建设，其中水源工程包括新建沉砂池1座+泵房1座，沉砂池尺寸为100m*30m*3m，泵房面积为65.34m2，配套泵房电力设施；滴管系统工程包括新建de315（0.8Mpa）干管4728m、de160（0.6Mpa）分干管14647m、de90（0.4Mpa）支管15562m及其他配套设施；土地平整工程包括土地平整1900亩、新建田间道路1565m、新建田埂8169m。</t>
  </si>
  <si>
    <t>波斯坦铁列克乡人民政府</t>
  </si>
  <si>
    <t>阿不都沙拉木·艾米力</t>
  </si>
  <si>
    <t>通过项目实施，可改变地类现状，增加土地资源的有效利用和生产生活能力，提供农业、产业、乡村发展的基础，满足群众生产生活需求，为乡村振兴奠定基础。</t>
  </si>
  <si>
    <t>项目建成后，资产归所属依买克村村委会所有，后期运营模式：以村集体集中管理或种植大户、家庭农场、合作社及企业承包。每年预计为村集体增收约25万元，用于村基础设施建设和后续产业发展。企业运营招收当地不少于20名农牧民务工，提高当地农牧民经济收入，为实施乡村振兴战略夯实基础。</t>
  </si>
  <si>
    <t>WQ2026-008</t>
  </si>
  <si>
    <t>乌恰县波斯坦铁列克乡生态治理建设项目</t>
  </si>
  <si>
    <t>波斯坦铁列克乡居鲁克巴什村</t>
  </si>
  <si>
    <t>对乌恰县波斯坦铁列克乡2000亩进行土地平整及节水建设，其中水源工程包括新建沉砂池1座+泵房1座，沉砂池尺寸为100m*30m*3m，泵房面积为65.34m2，配套泵房电力设施；滴管系统工程包括新建de315（0.8Mpa）干管2077m、de160（0.6Mpa）分干管14385m、de90（0.4Mpa）支管13970m及其他配套设施；土地平整工程包括土地平整2000亩、新建田间道路2075m、新建排洪沟2074m。</t>
  </si>
  <si>
    <t>通过项目实施，可提高该土地的种植条件，将村中的不平整土地进行集中整治，增加有效耕地面积,提高土地质量和利用效率,改善生产、生活条件和生态环境。项目建成后，资产归所属村委会所有，后期运营模式：以村集体集中管理或种植大户、家庭农场、合作社及企业承包。预计每年增收不低于25万元，带动就业人数不少于8人，为乡村振兴奠定基础。</t>
  </si>
  <si>
    <t>WQ2026-009</t>
  </si>
  <si>
    <t>乌恰县林业有害生物统防统治项目</t>
  </si>
  <si>
    <t>对乌恰县3.1万亩林地有害生物防治、购置防治工具等。</t>
  </si>
  <si>
    <t>乌恰县林业和草原工作中心</t>
  </si>
  <si>
    <t>孙江</t>
  </si>
  <si>
    <t>乌恰县自然资源局</t>
  </si>
  <si>
    <t>曾秀文</t>
  </si>
  <si>
    <t>徐凯</t>
  </si>
  <si>
    <t>该项目实施，使乌恰县3.1万亩经济林有害生物得到有效防治，大大提升林果经济效益，可以有效遏制经济林有害生物的蔓延速度和扩散范围，保护经济林和生态安全，减少了因病虫害泛滥而造成的经济损失，将有效提高乌恰县产业发展和林果产品品质水平，提高应对重大林业有害生物灾害和疫情的应对能力，乌恰县林果业可以有效的恢复和保护，可提高农民群众的生产、生活质量;还将带动区域经济发展，可为人民群众提供大量的就业机会，即可增加收入，提高生活水平。</t>
  </si>
  <si>
    <t>休闲农业与乡村旅游</t>
  </si>
  <si>
    <t>光伏电站建设</t>
  </si>
  <si>
    <t>加工流通项目</t>
  </si>
  <si>
    <t>农产品仓储保鲜冷链基础设施建设</t>
  </si>
  <si>
    <t>产地初加工和精深加工</t>
  </si>
  <si>
    <t>WQ2026-010</t>
  </si>
  <si>
    <t>乌恰县托云乡日化用品加工厂建设项目</t>
  </si>
  <si>
    <t>托云乡库瓦特村</t>
  </si>
  <si>
    <t>2026.3-2026.7</t>
  </si>
  <si>
    <t>采购生产洗衣液、洗衣粉、防冻液（玻璃水）、多功能清洁剂不锈钢搅拌釜、全自动灌装机、旋盖机、贴标机、铝塑封口机、喷码机、封包机、塑包机等生产包装流水线4套，手套生产机5台，配套安装水处理设备1套及化验设备等。</t>
  </si>
  <si>
    <t>托云乡人民政府</t>
  </si>
  <si>
    <t>那木德克·托胡塔僧</t>
  </si>
  <si>
    <t>乌恰县商务科技和工业信息化局</t>
  </si>
  <si>
    <t>李雄</t>
  </si>
  <si>
    <t>该项目总投资100万元，可有效填补库瓦特村小商品经济发展空白，同时引进专业运营企业，客户群体主要面向中亚市场，订单稳定；预计年产量可达400吨，产值可达200万元以上，项目建成后可进一步促进乡村振兴，促进产业发展，提升村集体收入。</t>
  </si>
  <si>
    <t>项目建成后，采取村委会+企业的运营模式，村集体经济股份合作社通过资产入股的方式参与分红，一是资产归库瓦特村委会所有，可扩宽村集体经济收入渠道；二是项目建成后预计每年收益20万元。</t>
  </si>
  <si>
    <t>WQ2026-011</t>
  </si>
  <si>
    <t>乌恰县黑孜苇乡库勒阿日克村鲜食玉米加工厂配套设施建设项目</t>
  </si>
  <si>
    <t>建设一套2500KVA容量的变压器，配套电缆、电杆等附属设施。</t>
  </si>
  <si>
    <t>项目建成后，采购的资产作为鲜食玉米加工厂配套设施，为该产业提供稳定、充足的电力供应，保障工厂全年正常生产时长，助力工厂年加工鲜食玉米能力达到预期规模，带动工厂年营业收入提升，同时降低因电力不足导致的生产中断损失，间接促进当地鲜食玉米产业规模化发展，提升产业整体经济效益。</t>
  </si>
  <si>
    <r>
      <rPr>
        <sz val="12"/>
        <rFont val="宋体"/>
        <charset val="134"/>
      </rPr>
      <t>项目建成后，资产归属村委会，由村委会监督并委托鲜食玉米加工厂进行运营，村集体可通过配套设施和加工厂整体出租和设备入股等方式获得稳定收益，预计配套设施和加工厂整体出租收益预计50万元/年（本项目单独设施不进行收益核算）。收益可用于村集体公益事业建设、改善村民生活环境等。</t>
    </r>
    <r>
      <rPr>
        <sz val="12"/>
        <rFont val="Times New Roman"/>
        <charset val="134"/>
      </rPr>
      <t>​</t>
    </r>
    <r>
      <rPr>
        <sz val="12"/>
        <rFont val="宋体"/>
        <charset val="134"/>
      </rPr>
      <t xml:space="preserve">
</t>
    </r>
  </si>
  <si>
    <t>市场建设和农村电商物流</t>
  </si>
  <si>
    <t>品牌打造和展销平台</t>
  </si>
  <si>
    <t>配套基础设施项目</t>
  </si>
  <si>
    <t>小型农田水利设施建设(排碱渠、节水灌溉、防渗渠建设、其它乡村振兴有关的农田水利建设)</t>
  </si>
  <si>
    <t>WQ2026-012</t>
  </si>
  <si>
    <t>康苏镇克孜勒苏村蓄水池建设项目</t>
  </si>
  <si>
    <t>康苏镇克孜勒苏村</t>
  </si>
  <si>
    <t>在克孜勒苏村新建25万方蓄水池一座，深度4.7m，采用砂砾石坝体+复合土工膜建构，配套引水渠0.25km及附属设施。</t>
  </si>
  <si>
    <t>康苏镇人民政府</t>
  </si>
  <si>
    <t>阿力木江·卡迪尔</t>
  </si>
  <si>
    <t>乌恰县水利局</t>
  </si>
  <si>
    <t>布尔汗·吐尔达力</t>
  </si>
  <si>
    <t>项目建设按照州委提出农业发展“四个百万工程”要求，以打造优质饲草料基地为目标，为当地畜牧业发展奠定基础，项目建成后，可解决用水矛盾，同时为后期开发约7600亩饲草地计划招商引资项目做灌溉配套体系，预计增加村集体收益不少于30万。</t>
  </si>
  <si>
    <t>项目建成后，资产归属克孜勒苏村，由克孜勒苏村负责日常运营管护，为后期开发约7600亩饲草料地保障供水。</t>
  </si>
  <si>
    <t>WQ2026-013</t>
  </si>
  <si>
    <t>乌恰县黑孜苇乡阿热布拉克村2026年中央财政以工代赈防渗渠建设项目</t>
  </si>
  <si>
    <t>黑孜苇乡阿热布拉克村</t>
  </si>
  <si>
    <t>新建阿热布拉克村1.5公里防渗渠（设计流量0.25m³/s,采用矩形现浇砼结构，断面尺寸为60*60㎝），配套节制分水闸及其他附属。</t>
  </si>
  <si>
    <t>乌恰县发展和改革委员会</t>
  </si>
  <si>
    <t>杨贵勤</t>
  </si>
  <si>
    <t>唐志强</t>
  </si>
  <si>
    <t>项目建成作为公共基础设施，由村委会股份经济合作社维护管理，项目建成后可完善阿热布拉克村4组农田水利设施，保障辖区内居民800亩农业灌溉需求。</t>
  </si>
  <si>
    <t>项目建成作为公共基础设施，由村委会股份经济合作社维护管理，项目建成后可完善阿热布拉克村4组农田水利设施，保障辖区内居民800亩农业灌溉需求。项目受益群体满意度≥95% ，工程合理使用年限≥30年。带动务工人员20人，发放劳务报酬27.2万元，劳务培训20人。</t>
  </si>
  <si>
    <t>WQ2026-014</t>
  </si>
  <si>
    <t>乌恰县托云乡托云村2026年防渗渠建设中央财政以工代赈项目</t>
  </si>
  <si>
    <t>托云乡托云村</t>
  </si>
  <si>
    <t>新建防渗渠5㎞（上口宽0.6-0.8m，渠深0.6-0.8m）流量0.2m³/s,农桥3座，涵管/渡槽30座，闸30座。</t>
  </si>
  <si>
    <t>通过项目实施可进一步提高水资源利用率，解决300余亩林地和草地灌溉问题，有效改善生态和人居环境，有效治理水土流失，减少水渗透。</t>
  </si>
  <si>
    <t>通过项目实施，对参与工程建设的群众发放劳务报酬、开展技能培训，促进其就地就近就业增收。预计可带动当地农村群众务工人员88人，发放劳务报酬145万元。</t>
  </si>
  <si>
    <t>WQ2026-015</t>
  </si>
  <si>
    <t>乌恰县防渗渠建设项目</t>
  </si>
  <si>
    <t>乌鲁克恰提乡库尔干村、克孜勒库鲁克村，吉根乡萨孜村</t>
  </si>
  <si>
    <t>1.乌鲁克恰提乡为2500亩草料地及附近林地等配套防渗渠8.5公里和相关附属、构筑物。2.吉根乡萨孜村改建防渗渠道4.6km，并配套相关附属设施。</t>
  </si>
  <si>
    <t>乌恰县农村饮水安全管理站</t>
  </si>
  <si>
    <t>阿不都赛依提·吐尔逊</t>
  </si>
  <si>
    <t>通过项目实施，保障水渠涉及区域林草地的灌溉用水，减少农牧民资金投入，提高牧草地产量，增加农牧民收入，增加水的利用率，缓解用水压力。</t>
  </si>
  <si>
    <t>项目建成后，资产归属当地村委会，由村委会负责巡查管护，可保障水渠涉及区域林草地的灌溉用水，增加农牧民收入，减轻发展畜牧业饲草料压力，减少资金投入。</t>
  </si>
  <si>
    <t>产业园（区）</t>
  </si>
  <si>
    <t>其他（合作社补助、壮大村集体经济）</t>
  </si>
  <si>
    <t>产业服务支撑项目</t>
  </si>
  <si>
    <t>智慧（数字）农业</t>
  </si>
  <si>
    <t>产业科技服务</t>
  </si>
  <si>
    <t>人才培养</t>
  </si>
  <si>
    <t>农业社会化服务</t>
  </si>
  <si>
    <t>金融保险配套项目</t>
  </si>
  <si>
    <t>小额贷款贴息</t>
  </si>
  <si>
    <t>WQ2026-016</t>
  </si>
  <si>
    <t>乌恰县小额信贷贴息项目</t>
  </si>
  <si>
    <t>为1670户脱贫人口、监测对象贷款贴息。</t>
  </si>
  <si>
    <t>用于脱贫户、监测户自主创业、发展生产，激发内生动力，持续巩固脱贫成效。</t>
  </si>
  <si>
    <t>小额信贷风险补偿金</t>
  </si>
  <si>
    <t>特色产业保险保费补助</t>
  </si>
  <si>
    <t>新型经营主体贷款贴息</t>
  </si>
  <si>
    <t>防贫保险（基金）</t>
  </si>
  <si>
    <t>就业项目</t>
  </si>
  <si>
    <t>务工补助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</si>
  <si>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</si>
  <si>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</si>
  <si>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</si>
  <si>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</si>
  <si>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</si>
  <si>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</si>
  <si>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</si>
  <si>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</si>
  <si>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</si>
  <si>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</si>
  <si>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</si>
  <si>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</si>
  <si>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</si>
  <si>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</si>
  <si>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</si>
  <si>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</si>
  <si>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</si>
  <si>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WQ2026-017</t>
  </si>
  <si>
    <t>乌恰县巴音库鲁提镇克孜勒阿根村2026年道路提升改造自治区财政以工代赈项目</t>
  </si>
  <si>
    <t>巴音库鲁提镇克孜勒阿根村</t>
  </si>
  <si>
    <t>新建道路370m，路面宽度为4.5m；改造道路共1460m，宽度为4.5m；道路拓宽长度1600m，路面宽度4.5m；道路护坡300米及其附属设施；场区整平硬化540平方米；过路圆管涵10处，圆管涵总长度80m。</t>
  </si>
  <si>
    <t>巴音库鲁提镇人民政府</t>
  </si>
  <si>
    <t>吐尔达力·哈尔马丁</t>
  </si>
  <si>
    <r>
      <rPr>
        <sz val="12"/>
        <rFont val="宋体"/>
        <charset val="134"/>
      </rPr>
      <t>为解决我村群众的出行问题，方便项目区居民的生产生活，有效提高交通安全，</t>
    </r>
    <r>
      <rPr>
        <sz val="12"/>
        <rFont val="Times New Roman"/>
        <charset val="134"/>
      </rPr>
      <t>‌</t>
    </r>
    <r>
      <rPr>
        <sz val="12"/>
        <rFont val="宋体"/>
        <charset val="134"/>
      </rPr>
      <t>减少交通事故的发生率，同时以工代赈项目的实施可以增加群众的收入，为项目所在地的发展创造良好的硬件条件。</t>
    </r>
  </si>
  <si>
    <t>项目建成后，资产归属克孜勒阿根村村委会，由村委会负责日常维护和管理。预计可带动本地务工104人，发放劳务报酬168万，增加农牧民收入。</t>
  </si>
  <si>
    <t>产业路、资源路、旅游路建设</t>
  </si>
  <si>
    <t>农村供水保障（饮水安全）设施建设</t>
  </si>
  <si>
    <t>WQ2026-018</t>
  </si>
  <si>
    <t>乌恰县康苏镇设施农业区供水管网提升改造项目</t>
  </si>
  <si>
    <t>改建</t>
  </si>
  <si>
    <t>对设施农业区供水管网进行提升改造，新建DN400-200PE管道1300米，供水规模1500m³/d；配套钢筋砼增设排气阀等设施。</t>
  </si>
  <si>
    <t>通过项目实施，大力发展农业产业“四个百万”工程，有效改善设施区农业大棚灌溉条件，提高设施农业大棚生产用水使用率，提升大棚产量。</t>
  </si>
  <si>
    <t>项目建成后，资产归属克孜勒苏村，由克孜勒苏村负责日常运营、管护，保障设施农业大棚用水需求，有效解决供水矛盾问题。</t>
  </si>
  <si>
    <t>WQ2026-019</t>
  </si>
  <si>
    <t>乌恰县饮水巩固提升项目</t>
  </si>
  <si>
    <t>膘尔托阔依乡塔尔尕拉克村、阿合奇村，吉根乡萨哈勒村、斯木哈纳村，黑孜苇乡阿热布拉克村，波斯坦铁列克乡乔尔波村</t>
  </si>
  <si>
    <t>1.膘尔托阔依乡：新建供水井1座，供水井泵房1座，新增水源保护设施3处，新建PE管材约11.513Km,并完善配套管道检查建筑物及闸阀井。2.吉根乡：改造水源引水设施2座，新增水源保护设施3处，新建蓄水池2座，沉砂池1座，新建PE管材共8.575Km，并配套完善管道检查建筑物及闸阀井。3.黑孜苇乡：新建沉砂池1座，更换钢制闸阀一批。4.波斯坦铁列克乡：新建PE管材约4.014Km,并配套完善管道检查建筑物及闸阀井。</t>
  </si>
  <si>
    <t>通过项目的实施，可有效改善乡镇水源不足的现状，有效解决农民安全饮水水问题。</t>
  </si>
  <si>
    <t>项目建成后，资产归属当地村委会，由村委会巡查管护，可有效改善膘尔托阔依乡、吉根乡、黑孜苇乡、波斯坦铁列克乡水源不足的现状，有效解决农民安全饮水问题。</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</si>
  <si>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</si>
  <si>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</si>
  <si>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</si>
  <si>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</si>
  <si>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</si>
  <si>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WQ2026-020</t>
  </si>
  <si>
    <t>乌恰县铁列克乡铁列克村2026年格宾笼护坡建设中央财政以工代赈项目</t>
  </si>
  <si>
    <t>铁列克乡铁列克村</t>
  </si>
  <si>
    <t>2026.3-2026.8</t>
  </si>
  <si>
    <t>新建格宾石笼护坡2100米，新建格宾石笼挡墙1400米、改建过水路面5处总长度为100米。</t>
  </si>
  <si>
    <t>项目建成后，可有效保障铁列克村5小队村民的生命财产安全，提高防洪抗灾能力，保护沿岸农田和居民区安全，减少因洪水造成的经济损失。</t>
  </si>
  <si>
    <t>项目建成后，资产归属铁列克村村委会，由村委会负责日常维护和管理，在建设期间通过以工代赈的方式实施，预计可带动本地务工80人，发放劳务报酬145万，增加农牧民收入。</t>
  </si>
  <si>
    <t>人居环境整治</t>
  </si>
  <si>
    <t>农村卫生厕所改造（户用、公共厕所）</t>
  </si>
  <si>
    <t>农村污水治理</t>
  </si>
  <si>
    <t>农村垃圾治理</t>
  </si>
  <si>
    <t>村容村貌提升</t>
  </si>
  <si>
    <t>WQ2026-021</t>
  </si>
  <si>
    <t>乌恰县乌鲁克恰提乡库尔干村示范村建设项目</t>
  </si>
  <si>
    <t>乌鲁克恰提乡库尔干村</t>
  </si>
  <si>
    <t>2026.5-2026.8</t>
  </si>
  <si>
    <t>乌鲁克恰提乡库尔干村新建道路3Km、维修破损路面4Km、场地平整、维修道路护坡，对垃圾场进行设施修缮，对本村4处道路出入口进行改进，提升改造污水管道2处，新建100m³化粪池2座及其相关配套附属设施。</t>
  </si>
  <si>
    <t>乌鲁克恰提乡人民政府</t>
  </si>
  <si>
    <t>阿克木·沙克</t>
  </si>
  <si>
    <t>通过项目实施，提升农牧民生活环境和生活质量，加快乡村建设步伐，为乡村振兴发展奠定良好的基础。</t>
  </si>
  <si>
    <t>项目建成后资产归属村集体，通过道路、污水管网等基础设施升级壮大集体资产，提升资产利用效率；完善的配套附属设施优化乡村发展环境，吸引资源集聚，为乡村全面振兴注入动力。</t>
  </si>
  <si>
    <t>WQ2026-022</t>
  </si>
  <si>
    <t>乌恰县乌鲁克恰提乡克孜勒库鲁克村示范村建设项目</t>
  </si>
  <si>
    <t>乌鲁克恰提乡克孜勒库鲁克村</t>
  </si>
  <si>
    <t>乌鲁克恰提乡克孜勒库鲁克村新建道路1.5Km、维修破损路面2Km、部分污水排水管网改造升级、场地平整约50亩、修建防渗渠、维修道路护坡，对辖区内灌溉水渠进行修缮改造，完善相关配套附属设施。</t>
  </si>
  <si>
    <t>项目建成后资产归属村集体，通过基础设施升级壮大集体资产，规范管理提升资产使用效益；完善的生产生活设施吸引资源集聚，持续优化乡村产业发展环境，推动乡村全面振兴。</t>
  </si>
  <si>
    <t>WQ2026-023</t>
  </si>
  <si>
    <t>乌恰县托云乡托云村人居环境提升整治项目</t>
  </si>
  <si>
    <t>1.在托云村1组新建4米宽混凝土道路500m，地面平整硬化2000m²，村内道路提升改造6000m，对部分给排水管网进行改造。
2.对托云村2组道路维修改造1000m，地面硬化1700m²，建设100立方米化粪池1座。</t>
  </si>
  <si>
    <t>该项目总投资800万元，项目建成后有效改善托云村人居环境，建设和美乡村。</t>
  </si>
  <si>
    <t>项目建成后资产归托云村管理维护，可有效改善托云村农牧民生产生活条件，打造美丽乡村，使托云乡259户866人受益。</t>
  </si>
  <si>
    <t>WQ2026-024</t>
  </si>
  <si>
    <t>乌恰县托云乡库瓦特村人居环境提升整治项目</t>
  </si>
  <si>
    <t>1.在村委会周边新建4米宽混凝土道路3000m，铺设排水管道300米配套管道井1处，平整土地13000平方米，修建1300米混凝土网格梁护坡，新建河道挡水墙600米，维修改造道路700米，对部分给排水管网进行改造，配套采购粪污收集设备1套。
2.在喀拉凯提曼新建4米宽混凝土道路1000m、供水设施改造1处、铺设透水砖1600平方米；在塔木其维修改造道路1000m；在巴里根新建4米宽混凝土道路600m、新增道路护坡800米。</t>
  </si>
  <si>
    <t>该项目总投资800万元，项目建成后有效改善库瓦特村人居环境，建设和美乡村。</t>
  </si>
  <si>
    <t>项目建成后资产归库瓦特村管理维护，可极大的改变农牧民生产生活条件，打造美丽乡村，使托云乡157户534人受益。</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</si>
  <si>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</si>
  <si>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</si>
  <si>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</si>
  <si>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</si>
  <si>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</si>
  <si>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</si>
  <si>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</si>
  <si>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</si>
  <si>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</si>
  <si>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</si>
  <si>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</si>
  <si>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</si>
  <si>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</si>
  <si>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</si>
  <si>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</si>
  <si>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</si>
  <si>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</si>
  <si>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</si>
  <si>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</si>
  <si>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WQ2026-025</t>
  </si>
  <si>
    <t>“雨露计划”职业教育补助</t>
  </si>
  <si>
    <t>2026.1-2026.7</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</si>
  <si>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1100人，补助标准每生每年3000元。</t>
  </si>
  <si>
    <t>乌恰县教育局</t>
  </si>
  <si>
    <t>马树理</t>
  </si>
  <si>
    <t>阿斯亚·吐尔逊</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</si>
  <si>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</si>
  <si>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饮水</t>
  </si>
  <si>
    <t>农村饮水安全巩固提升</t>
  </si>
  <si>
    <t>项目管理费</t>
  </si>
  <si>
    <t>其他</t>
  </si>
  <si>
    <t>少数民族特色村寨建设项目</t>
  </si>
  <si>
    <t>困难群众饮用低氟茶</t>
  </si>
  <si>
    <t>WQ2026-026</t>
  </si>
  <si>
    <t>群众饮用低氟茶项目</t>
  </si>
  <si>
    <t>2026.1-2026.6</t>
  </si>
  <si>
    <t>为3000户群众采购低氟茶，每户标准100元。</t>
  </si>
  <si>
    <t>乌恰县民宗局</t>
  </si>
  <si>
    <t>沈冰燕</t>
  </si>
  <si>
    <t>石天星</t>
  </si>
  <si>
    <t>通过为3000户群众发放低氟茶，引导群众提高对饮茶型地氟病的防治意识，有效预防地氟病，有效提升群众身心健康。</t>
  </si>
  <si>
    <t>附件2</t>
  </si>
  <si>
    <t>克州乌恰县2026年巩固拓展脱贫攻坚成果和乡村振兴项目计划分类统计表（第一批）</t>
  </si>
  <si>
    <t>项目类别</t>
  </si>
  <si>
    <t>项目个数</t>
  </si>
  <si>
    <t>建设规模</t>
  </si>
  <si>
    <t>资金规模</t>
  </si>
  <si>
    <t>单位</t>
  </si>
  <si>
    <t>规模</t>
  </si>
  <si>
    <t>万元</t>
  </si>
  <si>
    <t>占报备批次资金比例（%）</t>
  </si>
  <si>
    <t>只</t>
  </si>
  <si>
    <t>亩</t>
  </si>
  <si>
    <t>套</t>
  </si>
  <si>
    <t>公里</t>
  </si>
  <si>
    <t>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</si>
  <si>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</si>
  <si>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</si>
  <si>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</si>
  <si>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</si>
  <si>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</si>
  <si>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</si>
  <si>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</si>
  <si>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</si>
  <si>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</si>
  <si>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</si>
  <si>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</si>
  <si>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</si>
  <si>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</si>
  <si>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</si>
  <si>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</si>
  <si>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</si>
  <si>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</si>
  <si>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</si>
  <si>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</si>
  <si>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</si>
  <si>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</si>
  <si>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</si>
  <si>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</si>
  <si>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</si>
  <si>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</si>
  <si>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</si>
  <si>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</si>
  <si>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</si>
  <si>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</si>
  <si>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</si>
  <si>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</si>
  <si>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</si>
  <si>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</si>
  <si>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</si>
  <si>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</si>
  <si>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</si>
  <si>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</si>
  <si>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</si>
  <si>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</si>
  <si>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</si>
  <si>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</si>
  <si>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</si>
  <si>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</si>
  <si>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</si>
  <si>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</si>
  <si>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</si>
  <si>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</si>
  <si>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</si>
  <si>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</si>
  <si>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</si>
  <si>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</si>
  <si>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</si>
  <si>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</si>
  <si>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</si>
  <si>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</si>
  <si>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</si>
  <si>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</si>
  <si>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</si>
  <si>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</si>
  <si>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</si>
  <si>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</si>
  <si>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</si>
  <si>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</si>
  <si>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</si>
  <si>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</si>
  <si>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</si>
  <si>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</si>
  <si>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</si>
  <si>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</si>
  <si>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</si>
  <si>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</si>
  <si>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</si>
  <si>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</si>
  <si>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</si>
  <si>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</si>
  <si>
    <t>……</t>
  </si>
</sst>
</file>

<file path=xl/styles.xml><?xml version="1.0" encoding="utf-8"?>
<styleSheet xmlns="http://schemas.openxmlformats.org/spreadsheetml/2006/main">
  <numFmts count="7">
    <numFmt numFmtId="43" formatCode="_ * #,##0.00_ ;_ * \-#,##0.00_ ;_ * &quot;-&quot;??_ ;_ @_ "/>
    <numFmt numFmtId="176" formatCode="0.00;[Red]0.00"/>
    <numFmt numFmtId="44" formatCode="_ &quot;￥&quot;* #,##0.00_ ;_ &quot;￥&quot;* \-#,##0.00_ ;_ &quot;￥&quot;* &quot;-&quot;??_ ;_ @_ "/>
    <numFmt numFmtId="177" formatCode="0.00_ "/>
    <numFmt numFmtId="41" formatCode="_ * #,##0_ ;_ * \-#,##0_ ;_ * &quot;-&quot;_ ;_ @_ "/>
    <numFmt numFmtId="42" formatCode="_ &quot;￥&quot;* #,##0_ ;_ &quot;￥&quot;* \-#,##0_ ;_ &quot;￥&quot;* &quot;-&quot;_ ;_ @_ "/>
    <numFmt numFmtId="178" formatCode="0;[Red]0"/>
  </numFmts>
  <fonts count="48">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color theme="1"/>
      <name val="宋体"/>
      <charset val="134"/>
    </font>
    <font>
      <sz val="12"/>
      <name val="Times New Roman"/>
      <charset val="134"/>
    </font>
    <font>
      <b/>
      <sz val="12"/>
      <name val="宋体"/>
      <charset val="134"/>
      <scheme val="minor"/>
    </font>
    <font>
      <sz val="12"/>
      <color rgb="FF000000"/>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sz val="10"/>
      <name val="Arial"/>
      <charset val="0"/>
    </font>
    <font>
      <b/>
      <vertAlign val="subscript"/>
      <sz val="12"/>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EB9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7" fillId="16" borderId="0" applyNumberFormat="0" applyBorder="0" applyAlignment="0" applyProtection="0">
      <alignment vertical="center"/>
    </xf>
    <xf numFmtId="0" fontId="38" fillId="2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25" borderId="0" applyNumberFormat="0" applyBorder="0" applyAlignment="0" applyProtection="0">
      <alignment vertical="center"/>
    </xf>
    <xf numFmtId="0" fontId="37" fillId="20" borderId="0" applyNumberFormat="0" applyBorder="0" applyAlignment="0" applyProtection="0">
      <alignment vertical="center"/>
    </xf>
    <xf numFmtId="43" fontId="0" fillId="0" borderId="0" applyFont="0" applyFill="0" applyBorder="0" applyAlignment="0" applyProtection="0">
      <alignment vertical="center"/>
    </xf>
    <xf numFmtId="0" fontId="28" fillId="14"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9" borderId="11" applyNumberFormat="0" applyFont="0" applyAlignment="0" applyProtection="0">
      <alignment vertical="center"/>
    </xf>
    <xf numFmtId="0" fontId="28" fillId="11" borderId="0" applyNumberFormat="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9" applyNumberFormat="0" applyFill="0" applyAlignment="0" applyProtection="0">
      <alignment vertical="center"/>
    </xf>
    <xf numFmtId="0" fontId="35" fillId="0" borderId="9" applyNumberFormat="0" applyFill="0" applyAlignment="0" applyProtection="0">
      <alignment vertical="center"/>
    </xf>
    <xf numFmtId="0" fontId="28" fillId="10" borderId="0" applyNumberFormat="0" applyBorder="0" applyAlignment="0" applyProtection="0">
      <alignment vertical="center"/>
    </xf>
    <xf numFmtId="0" fontId="29" fillId="0" borderId="6" applyNumberFormat="0" applyFill="0" applyAlignment="0" applyProtection="0">
      <alignment vertical="center"/>
    </xf>
    <xf numFmtId="0" fontId="28" fillId="33" borderId="0" applyNumberFormat="0" applyBorder="0" applyAlignment="0" applyProtection="0">
      <alignment vertical="center"/>
    </xf>
    <xf numFmtId="0" fontId="43" fillId="9" borderId="13" applyNumberFormat="0" applyAlignment="0" applyProtection="0">
      <alignment vertical="center"/>
    </xf>
    <xf numFmtId="0" fontId="30" fillId="9" borderId="7" applyNumberFormat="0" applyAlignment="0" applyProtection="0">
      <alignment vertical="center"/>
    </xf>
    <xf numFmtId="0" fontId="42" fillId="32" borderId="12" applyNumberFormat="0" applyAlignment="0" applyProtection="0">
      <alignment vertical="center"/>
    </xf>
    <xf numFmtId="0" fontId="27" fillId="29" borderId="0" applyNumberFormat="0" applyBorder="0" applyAlignment="0" applyProtection="0">
      <alignment vertical="center"/>
    </xf>
    <xf numFmtId="0" fontId="28" fillId="8" borderId="0" applyNumberFormat="0" applyBorder="0" applyAlignment="0" applyProtection="0">
      <alignment vertical="center"/>
    </xf>
    <xf numFmtId="0" fontId="31" fillId="0" borderId="8" applyNumberFormat="0" applyFill="0" applyAlignment="0" applyProtection="0">
      <alignment vertical="center"/>
    </xf>
    <xf numFmtId="0" fontId="34" fillId="0" borderId="10" applyNumberFormat="0" applyFill="0" applyAlignment="0" applyProtection="0">
      <alignment vertical="center"/>
    </xf>
    <xf numFmtId="0" fontId="40" fillId="28" borderId="0" applyNumberFormat="0" applyBorder="0" applyAlignment="0" applyProtection="0">
      <alignment vertical="center"/>
    </xf>
    <xf numFmtId="0" fontId="45" fillId="35" borderId="0" applyNumberFormat="0" applyBorder="0" applyAlignment="0" applyProtection="0">
      <alignment vertical="center"/>
    </xf>
    <xf numFmtId="0" fontId="27" fillId="15" borderId="0" applyNumberFormat="0" applyBorder="0" applyAlignment="0" applyProtection="0">
      <alignment vertical="center"/>
    </xf>
    <xf numFmtId="0" fontId="28" fillId="7" borderId="0" applyNumberFormat="0" applyBorder="0" applyAlignment="0" applyProtection="0">
      <alignment vertical="center"/>
    </xf>
    <xf numFmtId="0" fontId="27" fillId="13" borderId="0" applyNumberFormat="0" applyBorder="0" applyAlignment="0" applyProtection="0">
      <alignment vertical="center"/>
    </xf>
    <xf numFmtId="0" fontId="27" fillId="31" borderId="0" applyNumberFormat="0" applyBorder="0" applyAlignment="0" applyProtection="0">
      <alignment vertical="center"/>
    </xf>
    <xf numFmtId="0" fontId="27" fillId="6" borderId="0" applyNumberFormat="0" applyBorder="0" applyAlignment="0" applyProtection="0">
      <alignment vertical="center"/>
    </xf>
    <xf numFmtId="0" fontId="27" fillId="34" borderId="0" applyNumberFormat="0" applyBorder="0" applyAlignment="0" applyProtection="0">
      <alignment vertical="center"/>
    </xf>
    <xf numFmtId="0" fontId="28" fillId="30" borderId="0" applyNumberFormat="0" applyBorder="0" applyAlignment="0" applyProtection="0">
      <alignment vertical="center"/>
    </xf>
    <xf numFmtId="0" fontId="28" fillId="18" borderId="0" applyNumberFormat="0" applyBorder="0" applyAlignment="0" applyProtection="0">
      <alignment vertical="center"/>
    </xf>
    <xf numFmtId="0" fontId="27" fillId="23" borderId="0" applyNumberFormat="0" applyBorder="0" applyAlignment="0" applyProtection="0">
      <alignment vertical="center"/>
    </xf>
    <xf numFmtId="0" fontId="27" fillId="17" borderId="0" applyNumberFormat="0" applyBorder="0" applyAlignment="0" applyProtection="0">
      <alignment vertical="center"/>
    </xf>
    <xf numFmtId="0" fontId="28" fillId="22" borderId="0" applyNumberFormat="0" applyBorder="0" applyAlignment="0" applyProtection="0">
      <alignment vertical="center"/>
    </xf>
    <xf numFmtId="0" fontId="27" fillId="12" borderId="0" applyNumberFormat="0" applyBorder="0" applyAlignment="0" applyProtection="0">
      <alignment vertical="center"/>
    </xf>
    <xf numFmtId="0" fontId="28" fillId="27" borderId="0" applyNumberFormat="0" applyBorder="0" applyAlignment="0" applyProtection="0">
      <alignment vertical="center"/>
    </xf>
    <xf numFmtId="0" fontId="28" fillId="5" borderId="0" applyNumberFormat="0" applyBorder="0" applyAlignment="0" applyProtection="0">
      <alignment vertical="center"/>
    </xf>
    <xf numFmtId="0" fontId="27" fillId="26" borderId="0" applyNumberFormat="0" applyBorder="0" applyAlignment="0" applyProtection="0">
      <alignment vertical="center"/>
    </xf>
    <xf numFmtId="0" fontId="28" fillId="21" borderId="0" applyNumberFormat="0" applyBorder="0" applyAlignment="0" applyProtection="0">
      <alignment vertical="center"/>
    </xf>
    <xf numFmtId="0" fontId="3" fillId="0" borderId="0">
      <alignment vertical="center"/>
    </xf>
    <xf numFmtId="0" fontId="9" fillId="0" borderId="0"/>
    <xf numFmtId="0" fontId="46" fillId="0" borderId="0"/>
  </cellStyleXfs>
  <cellXfs count="171">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8"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8"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8"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8"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8"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8"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8"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6"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6" fontId="5" fillId="4"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8"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Fill="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2"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24" fillId="0" borderId="0" xfId="0" applyFont="1" applyFill="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9"/>
  <sheetViews>
    <sheetView tabSelected="1" zoomScale="70" zoomScaleNormal="70" topLeftCell="E25" workbookViewId="0">
      <selection activeCell="T28" sqref="T28"/>
    </sheetView>
  </sheetViews>
  <sheetFormatPr defaultColWidth="8.88888888888889" defaultRowHeight="15.6"/>
  <cols>
    <col min="1" max="1" width="6.42592592592593" style="118" customWidth="1"/>
    <col min="2" max="2" width="7.5" style="119" customWidth="1"/>
    <col min="3" max="3" width="7.37962962962963" style="120" customWidth="1"/>
    <col min="4" max="4" width="18.8796296296296" style="119" customWidth="1"/>
    <col min="5" max="5" width="10.6296296296296" style="119" customWidth="1"/>
    <col min="6" max="6" width="18.1944444444444" style="119" customWidth="1"/>
    <col min="7" max="7" width="9.62962962962963" style="118" customWidth="1"/>
    <col min="8" max="8" width="17.5" style="119" customWidth="1"/>
    <col min="9" max="9" width="9.16666666666667" style="119" customWidth="1"/>
    <col min="10" max="10" width="47.5" style="119" customWidth="1"/>
    <col min="11" max="11" width="8.33333333333333" style="118" customWidth="1"/>
    <col min="12" max="12" width="8.12037037037037" style="118" customWidth="1"/>
    <col min="13" max="13" width="17.1388888888889" style="118" customWidth="1"/>
    <col min="14" max="14" width="10.1296296296296" style="121" customWidth="1"/>
    <col min="15" max="15" width="9.75" style="121" customWidth="1"/>
    <col min="16" max="16" width="9.28703703703704" style="121" customWidth="1"/>
    <col min="17" max="18" width="10.6296296296296" style="121" customWidth="1"/>
    <col min="19" max="19" width="45.4074074074074" style="119" customWidth="1"/>
    <col min="20" max="20" width="39.8703703703704" style="119" customWidth="1"/>
    <col min="21" max="16384" width="8.88888888888889" style="122"/>
  </cols>
  <sheetData>
    <row r="1" s="112" customFormat="1" ht="27" customHeight="1" spans="1:18">
      <c r="A1" s="123" t="s">
        <v>0</v>
      </c>
      <c r="B1" s="123"/>
      <c r="C1" s="124"/>
      <c r="D1" s="123"/>
      <c r="E1" s="123"/>
      <c r="F1" s="123"/>
      <c r="G1" s="125"/>
      <c r="J1" s="123" t="s">
        <v>1</v>
      </c>
      <c r="K1" s="150"/>
      <c r="L1" s="150"/>
      <c r="M1" s="125"/>
      <c r="N1" s="151"/>
      <c r="O1" s="151"/>
      <c r="P1" s="151"/>
      <c r="Q1" s="151"/>
      <c r="R1" s="151"/>
    </row>
    <row r="2" s="113" customFormat="1" ht="45" customHeight="1" spans="1:20">
      <c r="A2" s="126" t="s">
        <v>2</v>
      </c>
      <c r="B2" s="127"/>
      <c r="C2" s="128"/>
      <c r="D2" s="127"/>
      <c r="E2" s="127"/>
      <c r="F2" s="127"/>
      <c r="G2" s="126"/>
      <c r="H2" s="127"/>
      <c r="I2" s="127"/>
      <c r="J2" s="127"/>
      <c r="K2" s="126"/>
      <c r="L2" s="126"/>
      <c r="M2" s="126"/>
      <c r="N2" s="114"/>
      <c r="O2" s="114"/>
      <c r="P2" s="114"/>
      <c r="Q2" s="114"/>
      <c r="R2" s="114"/>
      <c r="S2" s="127"/>
      <c r="T2" s="127"/>
    </row>
    <row r="3" s="114" customFormat="1" ht="30" customHeight="1" spans="1:20">
      <c r="A3" s="129" t="s">
        <v>3</v>
      </c>
      <c r="B3" s="129" t="s">
        <v>4</v>
      </c>
      <c r="C3" s="130" t="s">
        <v>5</v>
      </c>
      <c r="D3" s="129" t="s">
        <v>6</v>
      </c>
      <c r="E3" s="129" t="s">
        <v>7</v>
      </c>
      <c r="F3" s="129" t="s">
        <v>8</v>
      </c>
      <c r="G3" s="129" t="s">
        <v>9</v>
      </c>
      <c r="H3" s="129" t="s">
        <v>10</v>
      </c>
      <c r="I3" s="129" t="s">
        <v>11</v>
      </c>
      <c r="J3" s="129" t="s">
        <v>12</v>
      </c>
      <c r="K3" s="129" t="s">
        <v>13</v>
      </c>
      <c r="L3" s="129"/>
      <c r="M3" s="129" t="s">
        <v>14</v>
      </c>
      <c r="N3" s="129" t="s">
        <v>15</v>
      </c>
      <c r="O3" s="129"/>
      <c r="P3" s="129"/>
      <c r="Q3" s="129"/>
      <c r="R3" s="129"/>
      <c r="S3" s="129" t="s">
        <v>16</v>
      </c>
      <c r="T3" s="129" t="s">
        <v>17</v>
      </c>
    </row>
    <row r="4" s="114" customFormat="1" ht="35" customHeight="1" spans="1:20">
      <c r="A4" s="129"/>
      <c r="B4" s="129"/>
      <c r="C4" s="130"/>
      <c r="D4" s="129"/>
      <c r="E4" s="129"/>
      <c r="F4" s="129"/>
      <c r="G4" s="129"/>
      <c r="H4" s="129"/>
      <c r="I4" s="129"/>
      <c r="J4" s="129"/>
      <c r="K4" s="129" t="s">
        <v>18</v>
      </c>
      <c r="L4" s="129" t="s">
        <v>19</v>
      </c>
      <c r="M4" s="129"/>
      <c r="N4" s="129" t="s">
        <v>20</v>
      </c>
      <c r="O4" s="129" t="s">
        <v>21</v>
      </c>
      <c r="P4" s="129" t="s">
        <v>22</v>
      </c>
      <c r="Q4" s="129" t="s">
        <v>23</v>
      </c>
      <c r="R4" s="129" t="s">
        <v>24</v>
      </c>
      <c r="S4" s="129"/>
      <c r="T4" s="129"/>
    </row>
    <row r="5" s="114" customFormat="1" ht="29" customHeight="1" spans="1:20">
      <c r="A5" s="129"/>
      <c r="B5" s="129"/>
      <c r="C5" s="130"/>
      <c r="D5" s="129"/>
      <c r="E5" s="129"/>
      <c r="F5" s="129"/>
      <c r="G5" s="129"/>
      <c r="H5" s="129"/>
      <c r="I5" s="129"/>
      <c r="J5" s="129"/>
      <c r="K5" s="129"/>
      <c r="L5" s="129"/>
      <c r="M5" s="129"/>
      <c r="N5" s="129"/>
      <c r="O5" s="129"/>
      <c r="P5" s="129"/>
      <c r="Q5" s="129"/>
      <c r="R5" s="129"/>
      <c r="S5" s="129"/>
      <c r="T5" s="129"/>
    </row>
    <row r="6" s="114" customFormat="1" ht="33" customHeight="1" spans="1:20">
      <c r="A6" s="131" t="s">
        <v>25</v>
      </c>
      <c r="B6" s="132"/>
      <c r="C6" s="133"/>
      <c r="D6" s="132"/>
      <c r="E6" s="132"/>
      <c r="F6" s="132"/>
      <c r="G6" s="133"/>
      <c r="H6" s="132"/>
      <c r="I6" s="132"/>
      <c r="J6" s="152"/>
      <c r="K6" s="153"/>
      <c r="L6" s="153"/>
      <c r="M6" s="129">
        <f>M7+M75+M114+M125</f>
        <v>12233</v>
      </c>
      <c r="N6" s="129"/>
      <c r="O6" s="129"/>
      <c r="P6" s="129"/>
      <c r="Q6" s="129"/>
      <c r="R6" s="129"/>
      <c r="S6" s="160"/>
      <c r="T6" s="160"/>
    </row>
    <row r="7" s="115" customFormat="1" ht="30" customHeight="1" spans="1:20">
      <c r="A7" s="134" t="s">
        <v>26</v>
      </c>
      <c r="B7" s="135" t="s">
        <v>27</v>
      </c>
      <c r="C7" s="134"/>
      <c r="D7" s="135"/>
      <c r="E7" s="135"/>
      <c r="F7" s="135"/>
      <c r="G7" s="134"/>
      <c r="H7" s="135"/>
      <c r="I7" s="135"/>
      <c r="J7" s="135"/>
      <c r="K7" s="134"/>
      <c r="L7" s="134"/>
      <c r="M7" s="129">
        <f>M8+M17+M31+M38+M51</f>
        <v>7065</v>
      </c>
      <c r="N7" s="129"/>
      <c r="O7" s="129"/>
      <c r="P7" s="129"/>
      <c r="Q7" s="129"/>
      <c r="R7" s="129"/>
      <c r="S7" s="160"/>
      <c r="T7" s="160"/>
    </row>
    <row r="8" s="115" customFormat="1" ht="30" customHeight="1" spans="1:20">
      <c r="A8" s="134" t="s">
        <v>28</v>
      </c>
      <c r="B8" s="136" t="s">
        <v>29</v>
      </c>
      <c r="C8" s="137"/>
      <c r="D8" s="138"/>
      <c r="E8" s="138"/>
      <c r="F8" s="138"/>
      <c r="G8" s="137"/>
      <c r="H8" s="138"/>
      <c r="I8" s="138"/>
      <c r="J8" s="154"/>
      <c r="K8" s="155"/>
      <c r="L8" s="155"/>
      <c r="M8" s="129">
        <f>M14</f>
        <v>456</v>
      </c>
      <c r="N8" s="129"/>
      <c r="O8" s="129"/>
      <c r="P8" s="129"/>
      <c r="Q8" s="129"/>
      <c r="R8" s="129"/>
      <c r="S8" s="160"/>
      <c r="T8" s="160"/>
    </row>
    <row r="9" s="115" customFormat="1" ht="30" customHeight="1" spans="1:20">
      <c r="A9" s="134" t="s">
        <v>30</v>
      </c>
      <c r="B9" s="136" t="s">
        <v>31</v>
      </c>
      <c r="C9" s="137"/>
      <c r="D9" s="138"/>
      <c r="E9" s="138"/>
      <c r="F9" s="138"/>
      <c r="G9" s="137"/>
      <c r="H9" s="138"/>
      <c r="I9" s="138"/>
      <c r="J9" s="154"/>
      <c r="K9" s="155"/>
      <c r="L9" s="155"/>
      <c r="M9" s="143"/>
      <c r="N9" s="129"/>
      <c r="O9" s="129"/>
      <c r="P9" s="129"/>
      <c r="Q9" s="129"/>
      <c r="R9" s="129"/>
      <c r="S9" s="160"/>
      <c r="T9" s="160"/>
    </row>
    <row r="10" s="115" customFormat="1" ht="30" customHeight="1" spans="1:20">
      <c r="A10" s="134" t="s">
        <v>30</v>
      </c>
      <c r="B10" s="136" t="s">
        <v>32</v>
      </c>
      <c r="C10" s="137"/>
      <c r="D10" s="138"/>
      <c r="E10" s="138"/>
      <c r="F10" s="138"/>
      <c r="G10" s="137"/>
      <c r="H10" s="138"/>
      <c r="I10" s="138"/>
      <c r="J10" s="154"/>
      <c r="K10" s="155"/>
      <c r="L10" s="155"/>
      <c r="M10" s="143"/>
      <c r="N10" s="129"/>
      <c r="O10" s="129"/>
      <c r="P10" s="129"/>
      <c r="Q10" s="129"/>
      <c r="R10" s="129"/>
      <c r="S10" s="160"/>
      <c r="T10" s="160"/>
    </row>
    <row r="11" s="115" customFormat="1" ht="30" customHeight="1" spans="1:20">
      <c r="A11" s="134" t="s">
        <v>30</v>
      </c>
      <c r="B11" s="136" t="s">
        <v>33</v>
      </c>
      <c r="C11" s="137"/>
      <c r="D11" s="138"/>
      <c r="E11" s="138"/>
      <c r="F11" s="138"/>
      <c r="G11" s="137"/>
      <c r="H11" s="138"/>
      <c r="I11" s="138"/>
      <c r="J11" s="154"/>
      <c r="K11" s="155"/>
      <c r="L11" s="155"/>
      <c r="M11" s="129"/>
      <c r="N11" s="129"/>
      <c r="O11" s="129"/>
      <c r="P11" s="129"/>
      <c r="Q11" s="129"/>
      <c r="R11" s="129"/>
      <c r="S11" s="160"/>
      <c r="T11" s="160"/>
    </row>
    <row r="12" s="115" customFormat="1" ht="30" customHeight="1" spans="1:20">
      <c r="A12" s="134" t="s">
        <v>30</v>
      </c>
      <c r="B12" s="136" t="s">
        <v>34</v>
      </c>
      <c r="C12" s="137"/>
      <c r="D12" s="138"/>
      <c r="E12" s="138"/>
      <c r="F12" s="138"/>
      <c r="G12" s="137"/>
      <c r="H12" s="138"/>
      <c r="I12" s="138"/>
      <c r="J12" s="154"/>
      <c r="K12" s="155"/>
      <c r="L12" s="155"/>
      <c r="M12" s="129"/>
      <c r="N12" s="129"/>
      <c r="O12" s="129"/>
      <c r="P12" s="129"/>
      <c r="Q12" s="129"/>
      <c r="R12" s="129"/>
      <c r="S12" s="160"/>
      <c r="T12" s="160"/>
    </row>
    <row r="13" s="115" customFormat="1" ht="30" customHeight="1" spans="1:20">
      <c r="A13" s="134" t="s">
        <v>30</v>
      </c>
      <c r="B13" s="136" t="s">
        <v>35</v>
      </c>
      <c r="C13" s="137"/>
      <c r="D13" s="138"/>
      <c r="E13" s="138"/>
      <c r="F13" s="138"/>
      <c r="G13" s="137"/>
      <c r="H13" s="138"/>
      <c r="I13" s="138"/>
      <c r="J13" s="154"/>
      <c r="K13" s="155"/>
      <c r="L13" s="155"/>
      <c r="M13" s="143"/>
      <c r="N13" s="129"/>
      <c r="O13" s="129"/>
      <c r="P13" s="129"/>
      <c r="Q13" s="129"/>
      <c r="R13" s="129"/>
      <c r="S13" s="160"/>
      <c r="T13" s="160"/>
    </row>
    <row r="14" s="115" customFormat="1" ht="30" customHeight="1" spans="1:20">
      <c r="A14" s="134" t="s">
        <v>30</v>
      </c>
      <c r="B14" s="136" t="s">
        <v>36</v>
      </c>
      <c r="C14" s="137"/>
      <c r="D14" s="138"/>
      <c r="E14" s="138"/>
      <c r="F14" s="138"/>
      <c r="G14" s="137"/>
      <c r="H14" s="138"/>
      <c r="I14" s="138"/>
      <c r="J14" s="154"/>
      <c r="K14" s="155"/>
      <c r="L14" s="155"/>
      <c r="M14" s="143">
        <f>SUM(M15:M16)</f>
        <v>456</v>
      </c>
      <c r="N14" s="129"/>
      <c r="O14" s="129"/>
      <c r="P14" s="129"/>
      <c r="Q14" s="129"/>
      <c r="R14" s="129"/>
      <c r="S14" s="160"/>
      <c r="T14" s="160"/>
    </row>
    <row r="15" s="115" customFormat="1" ht="163" customHeight="1" spans="1:20">
      <c r="A15" s="139">
        <v>1</v>
      </c>
      <c r="B15" s="140" t="s">
        <v>37</v>
      </c>
      <c r="C15" s="141" t="s">
        <v>38</v>
      </c>
      <c r="D15" s="142" t="s">
        <v>39</v>
      </c>
      <c r="E15" s="143" t="s">
        <v>27</v>
      </c>
      <c r="F15" s="143" t="s">
        <v>40</v>
      </c>
      <c r="G15" s="143" t="s">
        <v>41</v>
      </c>
      <c r="H15" s="142" t="s">
        <v>42</v>
      </c>
      <c r="I15" s="143" t="s">
        <v>43</v>
      </c>
      <c r="J15" s="142" t="s">
        <v>44</v>
      </c>
      <c r="K15" s="143">
        <v>600</v>
      </c>
      <c r="L15" s="143">
        <v>1102</v>
      </c>
      <c r="M15" s="143">
        <v>120</v>
      </c>
      <c r="N15" s="142" t="s">
        <v>45</v>
      </c>
      <c r="O15" s="142" t="s">
        <v>46</v>
      </c>
      <c r="P15" s="142" t="s">
        <v>47</v>
      </c>
      <c r="Q15" s="142" t="s">
        <v>48</v>
      </c>
      <c r="R15" s="142" t="s">
        <v>49</v>
      </c>
      <c r="S15" s="142" t="s">
        <v>50</v>
      </c>
      <c r="T15" s="142" t="s">
        <v>51</v>
      </c>
    </row>
    <row r="16" s="115" customFormat="1" ht="138" customHeight="1" spans="1:20">
      <c r="A16" s="139">
        <v>2</v>
      </c>
      <c r="B16" s="140" t="s">
        <v>52</v>
      </c>
      <c r="C16" s="141" t="s">
        <v>38</v>
      </c>
      <c r="D16" s="142" t="s">
        <v>53</v>
      </c>
      <c r="E16" s="143" t="s">
        <v>27</v>
      </c>
      <c r="F16" s="143" t="s">
        <v>54</v>
      </c>
      <c r="G16" s="143" t="s">
        <v>41</v>
      </c>
      <c r="H16" s="142" t="s">
        <v>42</v>
      </c>
      <c r="I16" s="143" t="s">
        <v>43</v>
      </c>
      <c r="J16" s="142" t="s">
        <v>55</v>
      </c>
      <c r="K16" s="143">
        <v>160</v>
      </c>
      <c r="L16" s="143">
        <v>160</v>
      </c>
      <c r="M16" s="143">
        <v>336</v>
      </c>
      <c r="N16" s="142" t="s">
        <v>45</v>
      </c>
      <c r="O16" s="142" t="s">
        <v>46</v>
      </c>
      <c r="P16" s="142" t="s">
        <v>47</v>
      </c>
      <c r="Q16" s="142" t="s">
        <v>48</v>
      </c>
      <c r="R16" s="142" t="s">
        <v>49</v>
      </c>
      <c r="S16" s="145" t="s">
        <v>56</v>
      </c>
      <c r="T16" s="142" t="s">
        <v>57</v>
      </c>
    </row>
    <row r="17" s="115" customFormat="1" ht="30" customHeight="1" spans="1:20">
      <c r="A17" s="139" t="s">
        <v>28</v>
      </c>
      <c r="B17" s="135" t="s">
        <v>58</v>
      </c>
      <c r="C17" s="134"/>
      <c r="D17" s="135"/>
      <c r="E17" s="135"/>
      <c r="F17" s="135"/>
      <c r="G17" s="134"/>
      <c r="H17" s="135"/>
      <c r="I17" s="135"/>
      <c r="J17" s="135"/>
      <c r="K17" s="134"/>
      <c r="L17" s="134"/>
      <c r="M17" s="129">
        <f>M19+M23</f>
        <v>4410</v>
      </c>
      <c r="N17" s="129"/>
      <c r="O17" s="129"/>
      <c r="P17" s="129"/>
      <c r="Q17" s="129"/>
      <c r="R17" s="129"/>
      <c r="S17" s="160"/>
      <c r="T17" s="160"/>
    </row>
    <row r="18" s="116" customFormat="1" ht="30" customHeight="1" spans="1:20">
      <c r="A18" s="139" t="s">
        <v>30</v>
      </c>
      <c r="B18" s="135" t="s">
        <v>59</v>
      </c>
      <c r="C18" s="134"/>
      <c r="D18" s="135"/>
      <c r="E18" s="135"/>
      <c r="F18" s="135"/>
      <c r="G18" s="134"/>
      <c r="H18" s="135"/>
      <c r="I18" s="135"/>
      <c r="J18" s="135"/>
      <c r="K18" s="134"/>
      <c r="L18" s="134"/>
      <c r="M18" s="156"/>
      <c r="N18" s="156"/>
      <c r="O18" s="156"/>
      <c r="P18" s="156"/>
      <c r="Q18" s="156"/>
      <c r="R18" s="156"/>
      <c r="S18" s="161"/>
      <c r="T18" s="161"/>
    </row>
    <row r="19" s="116" customFormat="1" ht="30" customHeight="1" spans="1:20">
      <c r="A19" s="139" t="s">
        <v>30</v>
      </c>
      <c r="B19" s="135" t="s">
        <v>60</v>
      </c>
      <c r="C19" s="134"/>
      <c r="D19" s="135"/>
      <c r="E19" s="135"/>
      <c r="F19" s="135"/>
      <c r="G19" s="134"/>
      <c r="H19" s="135"/>
      <c r="I19" s="135"/>
      <c r="J19" s="135"/>
      <c r="K19" s="134"/>
      <c r="L19" s="134"/>
      <c r="M19" s="156">
        <f>SUM(M20:M21)</f>
        <v>430</v>
      </c>
      <c r="N19" s="156"/>
      <c r="O19" s="156"/>
      <c r="P19" s="156"/>
      <c r="Q19" s="156"/>
      <c r="R19" s="156"/>
      <c r="S19" s="161"/>
      <c r="T19" s="161"/>
    </row>
    <row r="20" s="116" customFormat="1" ht="118" customHeight="1" spans="1:20">
      <c r="A20" s="139">
        <v>3</v>
      </c>
      <c r="B20" s="140" t="s">
        <v>61</v>
      </c>
      <c r="C20" s="139" t="s">
        <v>38</v>
      </c>
      <c r="D20" s="144" t="s">
        <v>62</v>
      </c>
      <c r="E20" s="139" t="s">
        <v>27</v>
      </c>
      <c r="F20" s="143" t="s">
        <v>60</v>
      </c>
      <c r="G20" s="139" t="s">
        <v>41</v>
      </c>
      <c r="H20" s="144" t="s">
        <v>63</v>
      </c>
      <c r="I20" s="139" t="s">
        <v>64</v>
      </c>
      <c r="J20" s="142" t="s">
        <v>65</v>
      </c>
      <c r="K20" s="143">
        <v>410</v>
      </c>
      <c r="L20" s="143">
        <v>1474</v>
      </c>
      <c r="M20" s="143">
        <v>350</v>
      </c>
      <c r="N20" s="142" t="s">
        <v>66</v>
      </c>
      <c r="O20" s="142" t="s">
        <v>67</v>
      </c>
      <c r="P20" s="142" t="s">
        <v>68</v>
      </c>
      <c r="Q20" s="142" t="s">
        <v>69</v>
      </c>
      <c r="R20" s="142" t="s">
        <v>70</v>
      </c>
      <c r="S20" s="142" t="s">
        <v>71</v>
      </c>
      <c r="T20" s="142" t="s">
        <v>72</v>
      </c>
    </row>
    <row r="21" s="116" customFormat="1" ht="108" customHeight="1" spans="1:20">
      <c r="A21" s="139">
        <v>4</v>
      </c>
      <c r="B21" s="140" t="s">
        <v>73</v>
      </c>
      <c r="C21" s="141" t="s">
        <v>38</v>
      </c>
      <c r="D21" s="144" t="s">
        <v>74</v>
      </c>
      <c r="E21" s="139" t="s">
        <v>27</v>
      </c>
      <c r="F21" s="139" t="s">
        <v>60</v>
      </c>
      <c r="G21" s="139" t="s">
        <v>41</v>
      </c>
      <c r="H21" s="144" t="s">
        <v>42</v>
      </c>
      <c r="I21" s="139" t="s">
        <v>75</v>
      </c>
      <c r="J21" s="144" t="s">
        <v>76</v>
      </c>
      <c r="K21" s="143">
        <v>3232</v>
      </c>
      <c r="L21" s="143">
        <v>12928</v>
      </c>
      <c r="M21" s="143">
        <v>80</v>
      </c>
      <c r="N21" s="142" t="s">
        <v>68</v>
      </c>
      <c r="O21" s="142" t="s">
        <v>69</v>
      </c>
      <c r="P21" s="142" t="s">
        <v>68</v>
      </c>
      <c r="Q21" s="142" t="s">
        <v>69</v>
      </c>
      <c r="R21" s="142" t="s">
        <v>70</v>
      </c>
      <c r="S21" s="142" t="s">
        <v>77</v>
      </c>
      <c r="T21" s="142" t="s">
        <v>77</v>
      </c>
    </row>
    <row r="22" s="116" customFormat="1" ht="30" customHeight="1" spans="1:20">
      <c r="A22" s="139" t="s">
        <v>30</v>
      </c>
      <c r="B22" s="135" t="s">
        <v>78</v>
      </c>
      <c r="C22" s="134"/>
      <c r="D22" s="135"/>
      <c r="E22" s="135"/>
      <c r="F22" s="135"/>
      <c r="G22" s="134"/>
      <c r="H22" s="135"/>
      <c r="I22" s="135"/>
      <c r="J22" s="135"/>
      <c r="K22" s="134"/>
      <c r="L22" s="134"/>
      <c r="M22" s="156"/>
      <c r="N22" s="156"/>
      <c r="O22" s="156"/>
      <c r="P22" s="156"/>
      <c r="Q22" s="156"/>
      <c r="R22" s="156"/>
      <c r="S22" s="161"/>
      <c r="T22" s="161"/>
    </row>
    <row r="23" s="116" customFormat="1" ht="30" customHeight="1" spans="1:20">
      <c r="A23" s="139" t="s">
        <v>30</v>
      </c>
      <c r="B23" s="135" t="s">
        <v>79</v>
      </c>
      <c r="C23" s="134"/>
      <c r="D23" s="135"/>
      <c r="E23" s="135"/>
      <c r="F23" s="135"/>
      <c r="G23" s="134"/>
      <c r="H23" s="135"/>
      <c r="I23" s="135"/>
      <c r="J23" s="135"/>
      <c r="K23" s="134"/>
      <c r="L23" s="134"/>
      <c r="M23" s="156">
        <f>SUM(M24:M28)</f>
        <v>3980</v>
      </c>
      <c r="N23" s="156"/>
      <c r="O23" s="156"/>
      <c r="P23" s="156"/>
      <c r="Q23" s="156"/>
      <c r="R23" s="156"/>
      <c r="S23" s="161"/>
      <c r="T23" s="161"/>
    </row>
    <row r="24" s="116" customFormat="1" ht="118" customHeight="1" spans="1:20">
      <c r="A24" s="139">
        <v>5</v>
      </c>
      <c r="B24" s="140" t="s">
        <v>80</v>
      </c>
      <c r="C24" s="143" t="s">
        <v>38</v>
      </c>
      <c r="D24" s="142" t="s">
        <v>81</v>
      </c>
      <c r="E24" s="143" t="s">
        <v>27</v>
      </c>
      <c r="F24" s="143" t="s">
        <v>79</v>
      </c>
      <c r="G24" s="143" t="s">
        <v>41</v>
      </c>
      <c r="H24" s="142" t="s">
        <v>82</v>
      </c>
      <c r="I24" s="143" t="s">
        <v>64</v>
      </c>
      <c r="J24" s="142" t="s">
        <v>83</v>
      </c>
      <c r="K24" s="143">
        <v>329</v>
      </c>
      <c r="L24" s="143">
        <v>1280</v>
      </c>
      <c r="M24" s="143">
        <v>370</v>
      </c>
      <c r="N24" s="142" t="s">
        <v>84</v>
      </c>
      <c r="O24" s="142" t="s">
        <v>85</v>
      </c>
      <c r="P24" s="142" t="s">
        <v>68</v>
      </c>
      <c r="Q24" s="142" t="s">
        <v>69</v>
      </c>
      <c r="R24" s="142" t="s">
        <v>70</v>
      </c>
      <c r="S24" s="142" t="s">
        <v>86</v>
      </c>
      <c r="T24" s="142" t="s">
        <v>87</v>
      </c>
    </row>
    <row r="25" s="116" customFormat="1" ht="127" customHeight="1" spans="1:20">
      <c r="A25" s="139">
        <v>6</v>
      </c>
      <c r="B25" s="140" t="s">
        <v>88</v>
      </c>
      <c r="C25" s="141" t="s">
        <v>38</v>
      </c>
      <c r="D25" s="142" t="s">
        <v>89</v>
      </c>
      <c r="E25" s="143" t="s">
        <v>27</v>
      </c>
      <c r="F25" s="143" t="s">
        <v>79</v>
      </c>
      <c r="G25" s="143" t="s">
        <v>41</v>
      </c>
      <c r="H25" s="142" t="s">
        <v>90</v>
      </c>
      <c r="I25" s="143" t="s">
        <v>91</v>
      </c>
      <c r="J25" s="142" t="s">
        <v>92</v>
      </c>
      <c r="K25" s="143">
        <v>326</v>
      </c>
      <c r="L25" s="143">
        <v>1168</v>
      </c>
      <c r="M25" s="143">
        <v>1750</v>
      </c>
      <c r="N25" s="142" t="s">
        <v>93</v>
      </c>
      <c r="O25" s="142" t="s">
        <v>94</v>
      </c>
      <c r="P25" s="142" t="s">
        <v>68</v>
      </c>
      <c r="Q25" s="142" t="s">
        <v>69</v>
      </c>
      <c r="R25" s="142" t="s">
        <v>70</v>
      </c>
      <c r="S25" s="142" t="s">
        <v>95</v>
      </c>
      <c r="T25" s="142" t="s">
        <v>96</v>
      </c>
    </row>
    <row r="26" s="116" customFormat="1" ht="137" customHeight="1" spans="1:20">
      <c r="A26" s="139">
        <v>7</v>
      </c>
      <c r="B26" s="140" t="s">
        <v>97</v>
      </c>
      <c r="C26" s="143" t="s">
        <v>38</v>
      </c>
      <c r="D26" s="142" t="s">
        <v>98</v>
      </c>
      <c r="E26" s="143" t="s">
        <v>27</v>
      </c>
      <c r="F26" s="143" t="s">
        <v>79</v>
      </c>
      <c r="G26" s="143" t="s">
        <v>41</v>
      </c>
      <c r="H26" s="142" t="s">
        <v>99</v>
      </c>
      <c r="I26" s="143" t="s">
        <v>100</v>
      </c>
      <c r="J26" s="142" t="s">
        <v>101</v>
      </c>
      <c r="K26" s="143">
        <v>188</v>
      </c>
      <c r="L26" s="143">
        <v>702</v>
      </c>
      <c r="M26" s="143">
        <v>760</v>
      </c>
      <c r="N26" s="142" t="s">
        <v>102</v>
      </c>
      <c r="O26" s="142" t="s">
        <v>103</v>
      </c>
      <c r="P26" s="142" t="s">
        <v>68</v>
      </c>
      <c r="Q26" s="142" t="s">
        <v>69</v>
      </c>
      <c r="R26" s="142" t="s">
        <v>70</v>
      </c>
      <c r="S26" s="142" t="s">
        <v>104</v>
      </c>
      <c r="T26" s="142" t="s">
        <v>105</v>
      </c>
    </row>
    <row r="27" s="116" customFormat="1" ht="153" customHeight="1" spans="1:20">
      <c r="A27" s="139">
        <v>8</v>
      </c>
      <c r="B27" s="140" t="s">
        <v>106</v>
      </c>
      <c r="C27" s="143" t="s">
        <v>38</v>
      </c>
      <c r="D27" s="142" t="s">
        <v>107</v>
      </c>
      <c r="E27" s="143" t="s">
        <v>27</v>
      </c>
      <c r="F27" s="143" t="s">
        <v>79</v>
      </c>
      <c r="G27" s="143" t="s">
        <v>41</v>
      </c>
      <c r="H27" s="142" t="s">
        <v>108</v>
      </c>
      <c r="I27" s="143" t="s">
        <v>100</v>
      </c>
      <c r="J27" s="142" t="s">
        <v>109</v>
      </c>
      <c r="K27" s="139">
        <v>770</v>
      </c>
      <c r="L27" s="139">
        <v>2983</v>
      </c>
      <c r="M27" s="143">
        <v>800</v>
      </c>
      <c r="N27" s="142" t="s">
        <v>102</v>
      </c>
      <c r="O27" s="142" t="s">
        <v>103</v>
      </c>
      <c r="P27" s="142" t="s">
        <v>68</v>
      </c>
      <c r="Q27" s="142" t="s">
        <v>69</v>
      </c>
      <c r="R27" s="142" t="s">
        <v>70</v>
      </c>
      <c r="S27" s="142" t="s">
        <v>110</v>
      </c>
      <c r="T27" s="142" t="s">
        <v>110</v>
      </c>
    </row>
    <row r="28" s="116" customFormat="1" ht="176" customHeight="1" spans="1:20">
      <c r="A28" s="139">
        <v>9</v>
      </c>
      <c r="B28" s="140" t="s">
        <v>111</v>
      </c>
      <c r="C28" s="139" t="s">
        <v>38</v>
      </c>
      <c r="D28" s="144" t="s">
        <v>112</v>
      </c>
      <c r="E28" s="139" t="s">
        <v>27</v>
      </c>
      <c r="F28" s="139" t="s">
        <v>79</v>
      </c>
      <c r="G28" s="139" t="s">
        <v>41</v>
      </c>
      <c r="H28" s="144" t="s">
        <v>42</v>
      </c>
      <c r="I28" s="139" t="s">
        <v>100</v>
      </c>
      <c r="J28" s="144" t="s">
        <v>113</v>
      </c>
      <c r="K28" s="139">
        <v>9173</v>
      </c>
      <c r="L28" s="139">
        <v>33469</v>
      </c>
      <c r="M28" s="143">
        <v>300</v>
      </c>
      <c r="N28" s="142" t="s">
        <v>114</v>
      </c>
      <c r="O28" s="142" t="s">
        <v>115</v>
      </c>
      <c r="P28" s="142" t="s">
        <v>116</v>
      </c>
      <c r="Q28" s="142" t="s">
        <v>117</v>
      </c>
      <c r="R28" s="162" t="s">
        <v>118</v>
      </c>
      <c r="S28" s="142" t="s">
        <v>119</v>
      </c>
      <c r="T28" s="142" t="s">
        <v>119</v>
      </c>
    </row>
    <row r="29" s="117" customFormat="1" ht="30" customHeight="1" spans="1:20">
      <c r="A29" s="139" t="s">
        <v>30</v>
      </c>
      <c r="B29" s="135" t="s">
        <v>120</v>
      </c>
      <c r="C29" s="134"/>
      <c r="D29" s="135"/>
      <c r="E29" s="135"/>
      <c r="F29" s="135"/>
      <c r="G29" s="134"/>
      <c r="H29" s="135"/>
      <c r="I29" s="135"/>
      <c r="J29" s="135"/>
      <c r="K29" s="134"/>
      <c r="L29" s="134"/>
      <c r="M29" s="143"/>
      <c r="N29" s="143"/>
      <c r="O29" s="143"/>
      <c r="P29" s="143"/>
      <c r="Q29" s="143"/>
      <c r="R29" s="143"/>
      <c r="S29" s="142"/>
      <c r="T29" s="142"/>
    </row>
    <row r="30" s="117" customFormat="1" ht="30" customHeight="1" spans="1:20">
      <c r="A30" s="139" t="s">
        <v>30</v>
      </c>
      <c r="B30" s="135" t="s">
        <v>121</v>
      </c>
      <c r="C30" s="134"/>
      <c r="D30" s="135"/>
      <c r="E30" s="135"/>
      <c r="F30" s="135"/>
      <c r="G30" s="134"/>
      <c r="H30" s="135"/>
      <c r="I30" s="135"/>
      <c r="J30" s="135"/>
      <c r="K30" s="134"/>
      <c r="L30" s="134"/>
      <c r="M30" s="143"/>
      <c r="N30" s="143"/>
      <c r="O30" s="143"/>
      <c r="P30" s="143"/>
      <c r="Q30" s="143"/>
      <c r="R30" s="143"/>
      <c r="S30" s="142"/>
      <c r="T30" s="142"/>
    </row>
    <row r="31" s="117" customFormat="1" ht="30" customHeight="1" spans="1:20">
      <c r="A31" s="139" t="s">
        <v>28</v>
      </c>
      <c r="B31" s="135" t="s">
        <v>122</v>
      </c>
      <c r="C31" s="134"/>
      <c r="D31" s="135"/>
      <c r="E31" s="135"/>
      <c r="F31" s="135"/>
      <c r="G31" s="134"/>
      <c r="H31" s="135"/>
      <c r="I31" s="135"/>
      <c r="J31" s="135"/>
      <c r="K31" s="134"/>
      <c r="L31" s="134"/>
      <c r="M31" s="129">
        <f>M33</f>
        <v>170</v>
      </c>
      <c r="N31" s="143"/>
      <c r="O31" s="143"/>
      <c r="P31" s="143"/>
      <c r="Q31" s="143"/>
      <c r="R31" s="143"/>
      <c r="S31" s="142"/>
      <c r="T31" s="142"/>
    </row>
    <row r="32" s="117" customFormat="1" ht="30" customHeight="1" spans="1:20">
      <c r="A32" s="139" t="s">
        <v>30</v>
      </c>
      <c r="B32" s="135" t="s">
        <v>123</v>
      </c>
      <c r="C32" s="134"/>
      <c r="D32" s="135"/>
      <c r="E32" s="135"/>
      <c r="F32" s="135"/>
      <c r="G32" s="134"/>
      <c r="H32" s="135"/>
      <c r="I32" s="135"/>
      <c r="J32" s="135"/>
      <c r="K32" s="134"/>
      <c r="L32" s="134"/>
      <c r="M32" s="143"/>
      <c r="N32" s="143"/>
      <c r="O32" s="143"/>
      <c r="P32" s="143"/>
      <c r="Q32" s="143"/>
      <c r="R32" s="143"/>
      <c r="S32" s="142"/>
      <c r="T32" s="142"/>
    </row>
    <row r="33" s="117" customFormat="1" ht="30" customHeight="1" spans="1:20">
      <c r="A33" s="139" t="s">
        <v>30</v>
      </c>
      <c r="B33" s="135" t="s">
        <v>124</v>
      </c>
      <c r="C33" s="134"/>
      <c r="D33" s="135"/>
      <c r="E33" s="135"/>
      <c r="F33" s="135"/>
      <c r="G33" s="134"/>
      <c r="H33" s="135"/>
      <c r="I33" s="135"/>
      <c r="J33" s="135"/>
      <c r="K33" s="134"/>
      <c r="L33" s="134"/>
      <c r="M33" s="143">
        <f>SUM(M34:M35)</f>
        <v>170</v>
      </c>
      <c r="N33" s="143"/>
      <c r="O33" s="143"/>
      <c r="P33" s="143"/>
      <c r="Q33" s="143"/>
      <c r="R33" s="143"/>
      <c r="S33" s="142"/>
      <c r="T33" s="142"/>
    </row>
    <row r="34" s="117" customFormat="1" ht="86" customHeight="1" spans="1:20">
      <c r="A34" s="139">
        <v>10</v>
      </c>
      <c r="B34" s="140" t="s">
        <v>125</v>
      </c>
      <c r="C34" s="141" t="s">
        <v>38</v>
      </c>
      <c r="D34" s="145" t="s">
        <v>126</v>
      </c>
      <c r="E34" s="146" t="s">
        <v>27</v>
      </c>
      <c r="F34" s="147" t="s">
        <v>124</v>
      </c>
      <c r="G34" s="141" t="s">
        <v>41</v>
      </c>
      <c r="H34" s="148" t="s">
        <v>127</v>
      </c>
      <c r="I34" s="141" t="s">
        <v>128</v>
      </c>
      <c r="J34" s="145" t="s">
        <v>129</v>
      </c>
      <c r="K34" s="143">
        <v>157</v>
      </c>
      <c r="L34" s="143">
        <v>534</v>
      </c>
      <c r="M34" s="157">
        <v>100</v>
      </c>
      <c r="N34" s="142" t="s">
        <v>130</v>
      </c>
      <c r="O34" s="148" t="s">
        <v>131</v>
      </c>
      <c r="P34" s="148" t="s">
        <v>132</v>
      </c>
      <c r="Q34" s="148" t="s">
        <v>133</v>
      </c>
      <c r="R34" s="148" t="s">
        <v>118</v>
      </c>
      <c r="S34" s="142" t="s">
        <v>134</v>
      </c>
      <c r="T34" s="148" t="s">
        <v>135</v>
      </c>
    </row>
    <row r="35" s="116" customFormat="1" ht="121" customHeight="1" spans="1:20">
      <c r="A35" s="139">
        <v>11</v>
      </c>
      <c r="B35" s="140" t="s">
        <v>136</v>
      </c>
      <c r="C35" s="141" t="s">
        <v>38</v>
      </c>
      <c r="D35" s="142" t="s">
        <v>137</v>
      </c>
      <c r="E35" s="143" t="s">
        <v>27</v>
      </c>
      <c r="F35" s="143" t="s">
        <v>124</v>
      </c>
      <c r="G35" s="143" t="s">
        <v>41</v>
      </c>
      <c r="H35" s="142" t="s">
        <v>90</v>
      </c>
      <c r="I35" s="143" t="s">
        <v>91</v>
      </c>
      <c r="J35" s="142" t="s">
        <v>138</v>
      </c>
      <c r="K35" s="143">
        <v>326</v>
      </c>
      <c r="L35" s="143">
        <v>1168</v>
      </c>
      <c r="M35" s="143">
        <v>70</v>
      </c>
      <c r="N35" s="142" t="s">
        <v>93</v>
      </c>
      <c r="O35" s="142" t="s">
        <v>94</v>
      </c>
      <c r="P35" s="142" t="s">
        <v>68</v>
      </c>
      <c r="Q35" s="142" t="s">
        <v>69</v>
      </c>
      <c r="R35" s="142" t="s">
        <v>70</v>
      </c>
      <c r="S35" s="145" t="s">
        <v>139</v>
      </c>
      <c r="T35" s="142" t="s">
        <v>140</v>
      </c>
    </row>
    <row r="36" s="117" customFormat="1" ht="30" customHeight="1" spans="1:20">
      <c r="A36" s="139" t="s">
        <v>30</v>
      </c>
      <c r="B36" s="135" t="s">
        <v>141</v>
      </c>
      <c r="C36" s="134"/>
      <c r="D36" s="135"/>
      <c r="E36" s="135"/>
      <c r="F36" s="135"/>
      <c r="G36" s="134"/>
      <c r="H36" s="135"/>
      <c r="I36" s="135"/>
      <c r="J36" s="135"/>
      <c r="K36" s="134"/>
      <c r="L36" s="134"/>
      <c r="M36" s="143"/>
      <c r="N36" s="143"/>
      <c r="O36" s="143"/>
      <c r="P36" s="143"/>
      <c r="Q36" s="143"/>
      <c r="R36" s="143"/>
      <c r="S36" s="142"/>
      <c r="T36" s="142"/>
    </row>
    <row r="37" s="116" customFormat="1" ht="30" customHeight="1" spans="1:20">
      <c r="A37" s="139" t="s">
        <v>30</v>
      </c>
      <c r="B37" s="135" t="s">
        <v>142</v>
      </c>
      <c r="C37" s="134"/>
      <c r="D37" s="135"/>
      <c r="E37" s="135"/>
      <c r="F37" s="135"/>
      <c r="G37" s="134"/>
      <c r="H37" s="135"/>
      <c r="I37" s="135"/>
      <c r="J37" s="135"/>
      <c r="K37" s="134"/>
      <c r="L37" s="134"/>
      <c r="M37" s="156"/>
      <c r="N37" s="156"/>
      <c r="O37" s="156"/>
      <c r="P37" s="156"/>
      <c r="Q37" s="156"/>
      <c r="R37" s="156"/>
      <c r="S37" s="161"/>
      <c r="T37" s="161"/>
    </row>
    <row r="38" s="116" customFormat="1" ht="30" customHeight="1" spans="1:20">
      <c r="A38" s="139" t="s">
        <v>28</v>
      </c>
      <c r="B38" s="135" t="s">
        <v>143</v>
      </c>
      <c r="C38" s="134"/>
      <c r="D38" s="135"/>
      <c r="E38" s="135"/>
      <c r="F38" s="135"/>
      <c r="G38" s="134"/>
      <c r="H38" s="135"/>
      <c r="I38" s="135"/>
      <c r="J38" s="135"/>
      <c r="K38" s="134"/>
      <c r="L38" s="134"/>
      <c r="M38" s="158">
        <f>M39</f>
        <v>1779</v>
      </c>
      <c r="N38" s="156"/>
      <c r="O38" s="156"/>
      <c r="P38" s="156"/>
      <c r="Q38" s="156"/>
      <c r="R38" s="156"/>
      <c r="S38" s="161"/>
      <c r="T38" s="161"/>
    </row>
    <row r="39" s="116" customFormat="1" ht="30" customHeight="1" spans="1:20">
      <c r="A39" s="139" t="s">
        <v>30</v>
      </c>
      <c r="B39" s="135" t="s">
        <v>144</v>
      </c>
      <c r="C39" s="134"/>
      <c r="D39" s="135"/>
      <c r="E39" s="135"/>
      <c r="F39" s="135"/>
      <c r="G39" s="134"/>
      <c r="H39" s="135"/>
      <c r="I39" s="135"/>
      <c r="J39" s="135"/>
      <c r="K39" s="134"/>
      <c r="L39" s="134"/>
      <c r="M39" s="156">
        <f>SUM(M40:M43)</f>
        <v>1779</v>
      </c>
      <c r="N39" s="156"/>
      <c r="O39" s="156"/>
      <c r="P39" s="156"/>
      <c r="Q39" s="156"/>
      <c r="R39" s="156"/>
      <c r="S39" s="161"/>
      <c r="T39" s="161"/>
    </row>
    <row r="40" s="116" customFormat="1" ht="85" customHeight="1" spans="1:20">
      <c r="A40" s="139">
        <v>12</v>
      </c>
      <c r="B40" s="140" t="s">
        <v>145</v>
      </c>
      <c r="C40" s="141" t="s">
        <v>38</v>
      </c>
      <c r="D40" s="145" t="s">
        <v>146</v>
      </c>
      <c r="E40" s="143" t="s">
        <v>27</v>
      </c>
      <c r="F40" s="143" t="s">
        <v>144</v>
      </c>
      <c r="G40" s="149" t="s">
        <v>41</v>
      </c>
      <c r="H40" s="145" t="s">
        <v>147</v>
      </c>
      <c r="I40" s="149" t="s">
        <v>128</v>
      </c>
      <c r="J40" s="142" t="s">
        <v>148</v>
      </c>
      <c r="K40" s="143">
        <v>155</v>
      </c>
      <c r="L40" s="143">
        <v>600</v>
      </c>
      <c r="M40" s="143">
        <v>560</v>
      </c>
      <c r="N40" s="145" t="s">
        <v>149</v>
      </c>
      <c r="O40" s="145" t="s">
        <v>150</v>
      </c>
      <c r="P40" s="145" t="s">
        <v>151</v>
      </c>
      <c r="Q40" s="145" t="s">
        <v>152</v>
      </c>
      <c r="R40" s="145" t="s">
        <v>70</v>
      </c>
      <c r="S40" s="145" t="s">
        <v>153</v>
      </c>
      <c r="T40" s="145" t="s">
        <v>154</v>
      </c>
    </row>
    <row r="41" s="116" customFormat="1" ht="110" customHeight="1" spans="1:20">
      <c r="A41" s="139">
        <v>13</v>
      </c>
      <c r="B41" s="140" t="s">
        <v>155</v>
      </c>
      <c r="C41" s="139" t="s">
        <v>38</v>
      </c>
      <c r="D41" s="148" t="s">
        <v>156</v>
      </c>
      <c r="E41" s="143" t="s">
        <v>27</v>
      </c>
      <c r="F41" s="143" t="s">
        <v>144</v>
      </c>
      <c r="G41" s="143" t="s">
        <v>41</v>
      </c>
      <c r="H41" s="148" t="s">
        <v>157</v>
      </c>
      <c r="I41" s="143" t="s">
        <v>91</v>
      </c>
      <c r="J41" s="148" t="s">
        <v>158</v>
      </c>
      <c r="K41" s="143">
        <v>36</v>
      </c>
      <c r="L41" s="143">
        <v>122</v>
      </c>
      <c r="M41" s="141">
        <v>99</v>
      </c>
      <c r="N41" s="148" t="s">
        <v>93</v>
      </c>
      <c r="O41" s="142" t="s">
        <v>94</v>
      </c>
      <c r="P41" s="148" t="s">
        <v>159</v>
      </c>
      <c r="Q41" s="142" t="s">
        <v>160</v>
      </c>
      <c r="R41" s="142" t="s">
        <v>161</v>
      </c>
      <c r="S41" s="148" t="s">
        <v>162</v>
      </c>
      <c r="T41" s="148" t="s">
        <v>163</v>
      </c>
    </row>
    <row r="42" s="116" customFormat="1" ht="99" customHeight="1" spans="1:20">
      <c r="A42" s="139">
        <v>14</v>
      </c>
      <c r="B42" s="140" t="s">
        <v>164</v>
      </c>
      <c r="C42" s="139" t="s">
        <v>38</v>
      </c>
      <c r="D42" s="142" t="s">
        <v>165</v>
      </c>
      <c r="E42" s="143" t="s">
        <v>27</v>
      </c>
      <c r="F42" s="143" t="s">
        <v>144</v>
      </c>
      <c r="G42" s="141" t="s">
        <v>41</v>
      </c>
      <c r="H42" s="144" t="s">
        <v>166</v>
      </c>
      <c r="I42" s="143" t="s">
        <v>64</v>
      </c>
      <c r="J42" s="142" t="s">
        <v>167</v>
      </c>
      <c r="K42" s="143">
        <v>259</v>
      </c>
      <c r="L42" s="143">
        <v>866</v>
      </c>
      <c r="M42" s="139">
        <v>375</v>
      </c>
      <c r="N42" s="142" t="s">
        <v>130</v>
      </c>
      <c r="O42" s="142" t="s">
        <v>131</v>
      </c>
      <c r="P42" s="148" t="s">
        <v>159</v>
      </c>
      <c r="Q42" s="142" t="s">
        <v>160</v>
      </c>
      <c r="R42" s="142" t="s">
        <v>161</v>
      </c>
      <c r="S42" s="148" t="s">
        <v>168</v>
      </c>
      <c r="T42" s="148" t="s">
        <v>169</v>
      </c>
    </row>
    <row r="43" s="116" customFormat="1" ht="102" customHeight="1" spans="1:20">
      <c r="A43" s="139">
        <v>15</v>
      </c>
      <c r="B43" s="140" t="s">
        <v>170</v>
      </c>
      <c r="C43" s="141" t="s">
        <v>38</v>
      </c>
      <c r="D43" s="142" t="s">
        <v>171</v>
      </c>
      <c r="E43" s="143" t="s">
        <v>27</v>
      </c>
      <c r="F43" s="143" t="s">
        <v>144</v>
      </c>
      <c r="G43" s="143" t="s">
        <v>41</v>
      </c>
      <c r="H43" s="142" t="s">
        <v>172</v>
      </c>
      <c r="I43" s="139" t="s">
        <v>75</v>
      </c>
      <c r="J43" s="142" t="s">
        <v>173</v>
      </c>
      <c r="K43" s="143">
        <v>667</v>
      </c>
      <c r="L43" s="143">
        <v>2346</v>
      </c>
      <c r="M43" s="143">
        <v>745</v>
      </c>
      <c r="N43" s="142" t="s">
        <v>174</v>
      </c>
      <c r="O43" s="142" t="s">
        <v>175</v>
      </c>
      <c r="P43" s="142" t="s">
        <v>151</v>
      </c>
      <c r="Q43" s="142" t="s">
        <v>152</v>
      </c>
      <c r="R43" s="142" t="s">
        <v>70</v>
      </c>
      <c r="S43" s="142" t="s">
        <v>176</v>
      </c>
      <c r="T43" s="142" t="s">
        <v>177</v>
      </c>
    </row>
    <row r="44" s="116" customFormat="1" ht="30" customHeight="1" spans="1:20">
      <c r="A44" s="139" t="s">
        <v>30</v>
      </c>
      <c r="B44" s="135" t="s">
        <v>178</v>
      </c>
      <c r="C44" s="134"/>
      <c r="D44" s="135"/>
      <c r="E44" s="135"/>
      <c r="F44" s="135"/>
      <c r="G44" s="134"/>
      <c r="H44" s="135"/>
      <c r="I44" s="135"/>
      <c r="J44" s="135"/>
      <c r="K44" s="134"/>
      <c r="L44" s="134"/>
      <c r="M44" s="156"/>
      <c r="N44" s="156"/>
      <c r="O44" s="156"/>
      <c r="P44" s="156"/>
      <c r="Q44" s="156"/>
      <c r="R44" s="156"/>
      <c r="S44" s="161"/>
      <c r="T44" s="161"/>
    </row>
    <row r="45" s="116" customFormat="1" ht="30" customHeight="1" spans="1:20">
      <c r="A45" s="139" t="s">
        <v>30</v>
      </c>
      <c r="B45" s="135" t="s">
        <v>179</v>
      </c>
      <c r="C45" s="134"/>
      <c r="D45" s="135"/>
      <c r="E45" s="135"/>
      <c r="F45" s="135"/>
      <c r="G45" s="134"/>
      <c r="H45" s="135"/>
      <c r="I45" s="135"/>
      <c r="J45" s="135"/>
      <c r="K45" s="134"/>
      <c r="L45" s="134"/>
      <c r="M45" s="156"/>
      <c r="N45" s="156"/>
      <c r="O45" s="156"/>
      <c r="P45" s="156"/>
      <c r="Q45" s="156"/>
      <c r="R45" s="156"/>
      <c r="S45" s="161"/>
      <c r="T45" s="161"/>
    </row>
    <row r="46" s="116" customFormat="1" ht="30" customHeight="1" spans="1:20">
      <c r="A46" s="139" t="s">
        <v>28</v>
      </c>
      <c r="B46" s="135" t="s">
        <v>180</v>
      </c>
      <c r="C46" s="134"/>
      <c r="D46" s="135"/>
      <c r="E46" s="135"/>
      <c r="F46" s="135"/>
      <c r="G46" s="134"/>
      <c r="H46" s="135"/>
      <c r="I46" s="135"/>
      <c r="J46" s="135"/>
      <c r="K46" s="134"/>
      <c r="L46" s="134"/>
      <c r="M46" s="156"/>
      <c r="N46" s="156"/>
      <c r="O46" s="156"/>
      <c r="P46" s="156"/>
      <c r="Q46" s="156"/>
      <c r="R46" s="156"/>
      <c r="S46" s="161"/>
      <c r="T46" s="161"/>
    </row>
    <row r="47" s="116" customFormat="1" ht="30" customHeight="1" spans="1:20">
      <c r="A47" s="139" t="s">
        <v>30</v>
      </c>
      <c r="B47" s="135" t="s">
        <v>181</v>
      </c>
      <c r="C47" s="134"/>
      <c r="D47" s="135"/>
      <c r="E47" s="135"/>
      <c r="F47" s="135"/>
      <c r="G47" s="134"/>
      <c r="H47" s="135"/>
      <c r="I47" s="135"/>
      <c r="J47" s="135"/>
      <c r="K47" s="134"/>
      <c r="L47" s="134"/>
      <c r="M47" s="156"/>
      <c r="N47" s="156"/>
      <c r="O47" s="156"/>
      <c r="P47" s="156"/>
      <c r="Q47" s="156"/>
      <c r="R47" s="156"/>
      <c r="S47" s="161"/>
      <c r="T47" s="161"/>
    </row>
    <row r="48" s="116" customFormat="1" ht="30" customHeight="1" spans="1:20">
      <c r="A48" s="139" t="s">
        <v>30</v>
      </c>
      <c r="B48" s="135" t="s">
        <v>182</v>
      </c>
      <c r="C48" s="134"/>
      <c r="D48" s="135"/>
      <c r="E48" s="135"/>
      <c r="F48" s="135"/>
      <c r="G48" s="134"/>
      <c r="H48" s="135"/>
      <c r="I48" s="135"/>
      <c r="J48" s="135"/>
      <c r="K48" s="134"/>
      <c r="L48" s="134"/>
      <c r="M48" s="156"/>
      <c r="N48" s="156"/>
      <c r="O48" s="156"/>
      <c r="P48" s="156"/>
      <c r="Q48" s="156"/>
      <c r="R48" s="156"/>
      <c r="S48" s="161"/>
      <c r="T48" s="161"/>
    </row>
    <row r="49" s="116" customFormat="1" ht="30" customHeight="1" spans="1:20">
      <c r="A49" s="139" t="s">
        <v>30</v>
      </c>
      <c r="B49" s="135" t="s">
        <v>183</v>
      </c>
      <c r="C49" s="134"/>
      <c r="D49" s="135"/>
      <c r="E49" s="135"/>
      <c r="F49" s="135"/>
      <c r="G49" s="134"/>
      <c r="H49" s="135"/>
      <c r="I49" s="135"/>
      <c r="J49" s="135"/>
      <c r="K49" s="134"/>
      <c r="L49" s="134"/>
      <c r="M49" s="156"/>
      <c r="N49" s="156"/>
      <c r="O49" s="156"/>
      <c r="P49" s="156"/>
      <c r="Q49" s="156"/>
      <c r="R49" s="156"/>
      <c r="S49" s="161"/>
      <c r="T49" s="161"/>
    </row>
    <row r="50" s="116" customFormat="1" ht="30" customHeight="1" spans="1:20">
      <c r="A50" s="139" t="s">
        <v>30</v>
      </c>
      <c r="B50" s="135" t="s">
        <v>184</v>
      </c>
      <c r="C50" s="134"/>
      <c r="D50" s="135"/>
      <c r="E50" s="135"/>
      <c r="F50" s="135"/>
      <c r="G50" s="134"/>
      <c r="H50" s="135"/>
      <c r="I50" s="135"/>
      <c r="J50" s="135"/>
      <c r="K50" s="134"/>
      <c r="L50" s="134"/>
      <c r="M50" s="156"/>
      <c r="N50" s="156"/>
      <c r="O50" s="156"/>
      <c r="P50" s="156"/>
      <c r="Q50" s="156"/>
      <c r="R50" s="156"/>
      <c r="S50" s="161"/>
      <c r="T50" s="161"/>
    </row>
    <row r="51" s="116" customFormat="1" ht="30" customHeight="1" spans="1:20">
      <c r="A51" s="139" t="s">
        <v>28</v>
      </c>
      <c r="B51" s="135" t="s">
        <v>185</v>
      </c>
      <c r="C51" s="134"/>
      <c r="D51" s="135"/>
      <c r="E51" s="135"/>
      <c r="F51" s="135"/>
      <c r="G51" s="134"/>
      <c r="H51" s="135"/>
      <c r="I51" s="135"/>
      <c r="J51" s="135"/>
      <c r="K51" s="134"/>
      <c r="L51" s="134"/>
      <c r="M51" s="158">
        <f>M52</f>
        <v>250</v>
      </c>
      <c r="N51" s="156"/>
      <c r="O51" s="156"/>
      <c r="P51" s="156"/>
      <c r="Q51" s="156"/>
      <c r="R51" s="156"/>
      <c r="S51" s="161"/>
      <c r="T51" s="161"/>
    </row>
    <row r="52" s="116" customFormat="1" ht="30" customHeight="1" spans="1:20">
      <c r="A52" s="139" t="s">
        <v>30</v>
      </c>
      <c r="B52" s="135" t="s">
        <v>186</v>
      </c>
      <c r="C52" s="134"/>
      <c r="D52" s="135"/>
      <c r="E52" s="135"/>
      <c r="F52" s="135"/>
      <c r="G52" s="134"/>
      <c r="H52" s="135"/>
      <c r="I52" s="135"/>
      <c r="J52" s="135"/>
      <c r="K52" s="134"/>
      <c r="L52" s="134"/>
      <c r="M52" s="156">
        <f>SUM(M53)</f>
        <v>250</v>
      </c>
      <c r="N52" s="156"/>
      <c r="O52" s="156"/>
      <c r="P52" s="156"/>
      <c r="Q52" s="156"/>
      <c r="R52" s="156"/>
      <c r="S52" s="161"/>
      <c r="T52" s="161"/>
    </row>
    <row r="53" s="116" customFormat="1" ht="69" customHeight="1" spans="1:20">
      <c r="A53" s="139">
        <v>16</v>
      </c>
      <c r="B53" s="140" t="s">
        <v>187</v>
      </c>
      <c r="C53" s="139" t="s">
        <v>38</v>
      </c>
      <c r="D53" s="144" t="s">
        <v>188</v>
      </c>
      <c r="E53" s="139" t="s">
        <v>27</v>
      </c>
      <c r="F53" s="139" t="s">
        <v>186</v>
      </c>
      <c r="G53" s="139" t="s">
        <v>41</v>
      </c>
      <c r="H53" s="144" t="s">
        <v>42</v>
      </c>
      <c r="I53" s="139" t="s">
        <v>43</v>
      </c>
      <c r="J53" s="144" t="s">
        <v>189</v>
      </c>
      <c r="K53" s="139">
        <v>1670</v>
      </c>
      <c r="L53" s="139">
        <v>5850</v>
      </c>
      <c r="M53" s="143">
        <v>250</v>
      </c>
      <c r="N53" s="142" t="s">
        <v>68</v>
      </c>
      <c r="O53" s="142" t="s">
        <v>69</v>
      </c>
      <c r="P53" s="159" t="s">
        <v>68</v>
      </c>
      <c r="Q53" s="142" t="s">
        <v>69</v>
      </c>
      <c r="R53" s="142" t="s">
        <v>70</v>
      </c>
      <c r="S53" s="142" t="s">
        <v>190</v>
      </c>
      <c r="T53" s="142" t="s">
        <v>190</v>
      </c>
    </row>
    <row r="54" s="116" customFormat="1" ht="30" customHeight="1" spans="1:20">
      <c r="A54" s="139" t="s">
        <v>30</v>
      </c>
      <c r="B54" s="135" t="s">
        <v>191</v>
      </c>
      <c r="C54" s="134"/>
      <c r="D54" s="135"/>
      <c r="E54" s="135"/>
      <c r="F54" s="135"/>
      <c r="G54" s="134"/>
      <c r="H54" s="135"/>
      <c r="I54" s="135"/>
      <c r="J54" s="135"/>
      <c r="K54" s="134"/>
      <c r="L54" s="134"/>
      <c r="M54" s="156"/>
      <c r="N54" s="156"/>
      <c r="O54" s="156"/>
      <c r="P54" s="156"/>
      <c r="Q54" s="156"/>
      <c r="R54" s="156"/>
      <c r="S54" s="161"/>
      <c r="T54" s="161"/>
    </row>
    <row r="55" s="116" customFormat="1" ht="30" customHeight="1" spans="1:20">
      <c r="A55" s="139" t="s">
        <v>30</v>
      </c>
      <c r="B55" s="135" t="s">
        <v>192</v>
      </c>
      <c r="C55" s="134"/>
      <c r="D55" s="135"/>
      <c r="E55" s="135"/>
      <c r="F55" s="135"/>
      <c r="G55" s="134"/>
      <c r="H55" s="135"/>
      <c r="I55" s="135"/>
      <c r="J55" s="135"/>
      <c r="K55" s="134"/>
      <c r="L55" s="134"/>
      <c r="M55" s="156"/>
      <c r="N55" s="156"/>
      <c r="O55" s="156"/>
      <c r="P55" s="156"/>
      <c r="Q55" s="156"/>
      <c r="R55" s="156"/>
      <c r="S55" s="161"/>
      <c r="T55" s="161"/>
    </row>
    <row r="56" s="116" customFormat="1" ht="30" customHeight="1" spans="1:20">
      <c r="A56" s="139" t="s">
        <v>30</v>
      </c>
      <c r="B56" s="135" t="s">
        <v>193</v>
      </c>
      <c r="C56" s="134"/>
      <c r="D56" s="135"/>
      <c r="E56" s="135"/>
      <c r="F56" s="135"/>
      <c r="G56" s="134"/>
      <c r="H56" s="135"/>
      <c r="I56" s="135"/>
      <c r="J56" s="135"/>
      <c r="K56" s="134"/>
      <c r="L56" s="134"/>
      <c r="M56" s="156"/>
      <c r="N56" s="156"/>
      <c r="O56" s="156"/>
      <c r="P56" s="156"/>
      <c r="Q56" s="156"/>
      <c r="R56" s="156"/>
      <c r="S56" s="161"/>
      <c r="T56" s="161"/>
    </row>
    <row r="57" s="116" customFormat="1" ht="30" customHeight="1" spans="1:20">
      <c r="A57" s="139" t="s">
        <v>30</v>
      </c>
      <c r="B57" s="135" t="s">
        <v>194</v>
      </c>
      <c r="C57" s="134"/>
      <c r="D57" s="135"/>
      <c r="E57" s="135"/>
      <c r="F57" s="135"/>
      <c r="G57" s="134"/>
      <c r="H57" s="135"/>
      <c r="I57" s="135"/>
      <c r="J57" s="135"/>
      <c r="K57" s="134"/>
      <c r="L57" s="134"/>
      <c r="M57" s="156"/>
      <c r="N57" s="156"/>
      <c r="O57" s="156"/>
      <c r="P57" s="156"/>
      <c r="Q57" s="156"/>
      <c r="R57" s="156"/>
      <c r="S57" s="161"/>
      <c r="T57" s="161"/>
    </row>
    <row r="58" s="116" customFormat="1" ht="30" customHeight="1" spans="1:20">
      <c r="A58" s="134" t="s">
        <v>26</v>
      </c>
      <c r="B58" s="135" t="s">
        <v>195</v>
      </c>
      <c r="C58" s="134"/>
      <c r="D58" s="135"/>
      <c r="E58" s="135"/>
      <c r="F58" s="135"/>
      <c r="G58" s="134"/>
      <c r="H58" s="135"/>
      <c r="I58" s="135"/>
      <c r="J58" s="135"/>
      <c r="K58" s="134"/>
      <c r="L58" s="134"/>
      <c r="M58" s="156"/>
      <c r="N58" s="156"/>
      <c r="O58" s="156"/>
      <c r="P58" s="156"/>
      <c r="Q58" s="156"/>
      <c r="R58" s="156"/>
      <c r="S58" s="161"/>
      <c r="T58" s="161"/>
    </row>
    <row r="59" s="116" customFormat="1" ht="30" customHeight="1" spans="1:20">
      <c r="A59" s="134" t="s">
        <v>28</v>
      </c>
      <c r="B59" s="135" t="s">
        <v>196</v>
      </c>
      <c r="C59" s="134"/>
      <c r="D59" s="135"/>
      <c r="E59" s="135"/>
      <c r="F59" s="135"/>
      <c r="G59" s="134"/>
      <c r="H59" s="135"/>
      <c r="I59" s="135"/>
      <c r="J59" s="135"/>
      <c r="K59" s="134"/>
      <c r="L59" s="134"/>
      <c r="M59" s="156"/>
      <c r="N59" s="156"/>
      <c r="O59" s="156"/>
      <c r="P59" s="156"/>
      <c r="Q59" s="156"/>
      <c r="R59" s="156"/>
      <c r="S59" s="161"/>
      <c r="T59" s="161"/>
    </row>
    <row r="60" s="116" customFormat="1" ht="30" customHeight="1" spans="1:20">
      <c r="A60" s="139" t="s">
        <v>30</v>
      </c>
      <c r="B60" s="135" t="s">
        <v>40</v>
      </c>
      <c r="C60" s="134"/>
      <c r="D60" s="135"/>
      <c r="E60" s="135"/>
      <c r="F60" s="135"/>
      <c r="G60" s="134"/>
      <c r="H60" s="135"/>
      <c r="I60" s="135"/>
      <c r="J60" s="135"/>
      <c r="K60" s="134"/>
      <c r="L60" s="134"/>
      <c r="M60" s="156"/>
      <c r="N60" s="156"/>
      <c r="O60" s="156"/>
      <c r="P60" s="156"/>
      <c r="Q60" s="156"/>
      <c r="R60" s="156"/>
      <c r="S60" s="161"/>
      <c r="T60" s="161"/>
    </row>
    <row r="61" s="116" customFormat="1" ht="30" customHeight="1" spans="1:20">
      <c r="A61" s="139" t="s">
        <v>30</v>
      </c>
      <c r="B61" s="135" t="s">
        <v>197</v>
      </c>
      <c r="C61" s="134"/>
      <c r="D61" s="135"/>
      <c r="E61" s="135"/>
      <c r="F61" s="135"/>
      <c r="G61" s="134"/>
      <c r="H61" s="135"/>
      <c r="I61" s="135"/>
      <c r="J61" s="135"/>
      <c r="K61" s="134"/>
      <c r="L61" s="134"/>
      <c r="M61" s="156"/>
      <c r="N61" s="156"/>
      <c r="O61" s="156"/>
      <c r="P61" s="156"/>
      <c r="Q61" s="156"/>
      <c r="R61" s="156"/>
      <c r="S61" s="161"/>
      <c r="T61" s="161"/>
    </row>
    <row r="62" s="116" customFormat="1" ht="30" customHeight="1" spans="1:20">
      <c r="A62" s="139" t="s">
        <v>28</v>
      </c>
      <c r="B62" s="135" t="s">
        <v>198</v>
      </c>
      <c r="C62" s="134"/>
      <c r="D62" s="135"/>
      <c r="E62" s="135"/>
      <c r="F62" s="135"/>
      <c r="G62" s="134"/>
      <c r="H62" s="135"/>
      <c r="I62" s="135"/>
      <c r="J62" s="135"/>
      <c r="K62" s="134"/>
      <c r="L62" s="134"/>
      <c r="M62" s="156"/>
      <c r="N62" s="156"/>
      <c r="O62" s="156"/>
      <c r="P62" s="156"/>
      <c r="Q62" s="156"/>
      <c r="R62" s="156"/>
      <c r="S62" s="161"/>
      <c r="T62" s="161"/>
    </row>
    <row r="63" s="116" customFormat="1" ht="30" customHeight="1" spans="1:20">
      <c r="A63" s="139" t="s">
        <v>30</v>
      </c>
      <c r="B63" s="135" t="s">
        <v>199</v>
      </c>
      <c r="C63" s="134"/>
      <c r="D63" s="135"/>
      <c r="E63" s="135"/>
      <c r="F63" s="135"/>
      <c r="G63" s="134"/>
      <c r="H63" s="135"/>
      <c r="I63" s="135"/>
      <c r="J63" s="135"/>
      <c r="K63" s="134"/>
      <c r="L63" s="134"/>
      <c r="M63" s="156"/>
      <c r="N63" s="156"/>
      <c r="O63" s="156"/>
      <c r="P63" s="156"/>
      <c r="Q63" s="156"/>
      <c r="R63" s="156"/>
      <c r="S63" s="161"/>
      <c r="T63" s="161"/>
    </row>
    <row r="64" s="116" customFormat="1" ht="30" customHeight="1" spans="1:20">
      <c r="A64" s="139" t="s">
        <v>30</v>
      </c>
      <c r="B64" s="135" t="s">
        <v>200</v>
      </c>
      <c r="C64" s="134"/>
      <c r="D64" s="135"/>
      <c r="E64" s="135"/>
      <c r="F64" s="135"/>
      <c r="G64" s="134"/>
      <c r="H64" s="135"/>
      <c r="I64" s="135"/>
      <c r="J64" s="135"/>
      <c r="K64" s="134"/>
      <c r="L64" s="134"/>
      <c r="M64" s="156"/>
      <c r="N64" s="156"/>
      <c r="O64" s="156"/>
      <c r="P64" s="156"/>
      <c r="Q64" s="156"/>
      <c r="R64" s="156"/>
      <c r="S64" s="161"/>
      <c r="T64" s="161"/>
    </row>
    <row r="65" s="116" customFormat="1" ht="30" customHeight="1" spans="1:20">
      <c r="A65" s="139" t="s">
        <v>30</v>
      </c>
      <c r="B65" s="135" t="s">
        <v>201</v>
      </c>
      <c r="C65" s="134"/>
      <c r="D65" s="135"/>
      <c r="E65" s="135"/>
      <c r="F65" s="135"/>
      <c r="G65" s="134"/>
      <c r="H65" s="135"/>
      <c r="I65" s="135"/>
      <c r="J65" s="135"/>
      <c r="K65" s="134"/>
      <c r="L65" s="134"/>
      <c r="M65" s="156"/>
      <c r="N65" s="156"/>
      <c r="O65" s="156"/>
      <c r="P65" s="156"/>
      <c r="Q65" s="156"/>
      <c r="R65" s="156"/>
      <c r="S65" s="161"/>
      <c r="T65" s="161"/>
    </row>
    <row r="66" s="116" customFormat="1" ht="30" customHeight="1" spans="1:20">
      <c r="A66" s="139" t="s">
        <v>28</v>
      </c>
      <c r="B66" s="135" t="s">
        <v>202</v>
      </c>
      <c r="C66" s="134"/>
      <c r="D66" s="135"/>
      <c r="E66" s="135"/>
      <c r="F66" s="135"/>
      <c r="G66" s="134"/>
      <c r="H66" s="135"/>
      <c r="I66" s="135"/>
      <c r="J66" s="135"/>
      <c r="K66" s="134"/>
      <c r="L66" s="134"/>
      <c r="M66" s="156"/>
      <c r="N66" s="156"/>
      <c r="O66" s="156"/>
      <c r="P66" s="156"/>
      <c r="Q66" s="156"/>
      <c r="R66" s="156"/>
      <c r="S66" s="161"/>
      <c r="T66" s="161"/>
    </row>
    <row r="67" s="116" customFormat="1" ht="30" customHeight="1" spans="1:20">
      <c r="A67" s="139" t="s">
        <v>30</v>
      </c>
      <c r="B67" s="135" t="s">
        <v>203</v>
      </c>
      <c r="C67" s="134"/>
      <c r="D67" s="135"/>
      <c r="E67" s="135"/>
      <c r="F67" s="135"/>
      <c r="G67" s="134"/>
      <c r="H67" s="135"/>
      <c r="I67" s="135"/>
      <c r="J67" s="135"/>
      <c r="K67" s="134"/>
      <c r="L67" s="134"/>
      <c r="M67" s="156"/>
      <c r="N67" s="156"/>
      <c r="O67" s="156"/>
      <c r="P67" s="156"/>
      <c r="Q67" s="156"/>
      <c r="R67" s="156"/>
      <c r="S67" s="161"/>
      <c r="T67" s="161"/>
    </row>
    <row r="68" s="116" customFormat="1" ht="30" customHeight="1" spans="1:20">
      <c r="A68" s="139" t="s">
        <v>30</v>
      </c>
      <c r="B68" s="135" t="s">
        <v>204</v>
      </c>
      <c r="C68" s="134"/>
      <c r="D68" s="135"/>
      <c r="E68" s="135"/>
      <c r="F68" s="135"/>
      <c r="G68" s="134"/>
      <c r="H68" s="135"/>
      <c r="I68" s="135"/>
      <c r="J68" s="135"/>
      <c r="K68" s="134"/>
      <c r="L68" s="134"/>
      <c r="M68" s="156"/>
      <c r="N68" s="156"/>
      <c r="O68" s="156"/>
      <c r="P68" s="156"/>
      <c r="Q68" s="156"/>
      <c r="R68" s="156"/>
      <c r="S68" s="161"/>
      <c r="T68" s="161"/>
    </row>
    <row r="69" s="116" customFormat="1" ht="30" customHeight="1" spans="1:20">
      <c r="A69" s="139" t="s">
        <v>28</v>
      </c>
      <c r="B69" s="135" t="s">
        <v>205</v>
      </c>
      <c r="C69" s="134"/>
      <c r="D69" s="135"/>
      <c r="E69" s="135"/>
      <c r="F69" s="135"/>
      <c r="G69" s="134"/>
      <c r="H69" s="135"/>
      <c r="I69" s="135"/>
      <c r="J69" s="135"/>
      <c r="K69" s="134"/>
      <c r="L69" s="134"/>
      <c r="M69" s="156"/>
      <c r="N69" s="156"/>
      <c r="O69" s="156"/>
      <c r="P69" s="156"/>
      <c r="Q69" s="156"/>
      <c r="R69" s="156"/>
      <c r="S69" s="161"/>
      <c r="T69" s="161"/>
    </row>
    <row r="70" s="116" customFormat="1" ht="30" customHeight="1" spans="1:20">
      <c r="A70" s="139" t="s">
        <v>30</v>
      </c>
      <c r="B70" s="135" t="s">
        <v>206</v>
      </c>
      <c r="C70" s="134"/>
      <c r="D70" s="135"/>
      <c r="E70" s="135"/>
      <c r="F70" s="135"/>
      <c r="G70" s="134"/>
      <c r="H70" s="135"/>
      <c r="I70" s="135"/>
      <c r="J70" s="135"/>
      <c r="K70" s="134"/>
      <c r="L70" s="134"/>
      <c r="M70" s="156"/>
      <c r="N70" s="156"/>
      <c r="O70" s="156"/>
      <c r="P70" s="156"/>
      <c r="Q70" s="156"/>
      <c r="R70" s="156"/>
      <c r="S70" s="161"/>
      <c r="T70" s="161"/>
    </row>
    <row r="71" s="116" customFormat="1" ht="30" customHeight="1" spans="1:20">
      <c r="A71" s="139" t="s">
        <v>30</v>
      </c>
      <c r="B71" s="135" t="s">
        <v>207</v>
      </c>
      <c r="C71" s="134"/>
      <c r="D71" s="135"/>
      <c r="E71" s="135"/>
      <c r="F71" s="135"/>
      <c r="G71" s="134"/>
      <c r="H71" s="135"/>
      <c r="I71" s="135"/>
      <c r="J71" s="135"/>
      <c r="K71" s="134"/>
      <c r="L71" s="134"/>
      <c r="M71" s="156"/>
      <c r="N71" s="156"/>
      <c r="O71" s="156"/>
      <c r="P71" s="156"/>
      <c r="Q71" s="156"/>
      <c r="R71" s="156"/>
      <c r="S71" s="161"/>
      <c r="T71" s="161"/>
    </row>
    <row r="72" s="116" customFormat="1" ht="30" customHeight="1" spans="1:20">
      <c r="A72" s="139" t="s">
        <v>30</v>
      </c>
      <c r="B72" s="135" t="s">
        <v>208</v>
      </c>
      <c r="C72" s="134"/>
      <c r="D72" s="135"/>
      <c r="E72" s="135"/>
      <c r="F72" s="135"/>
      <c r="G72" s="134"/>
      <c r="H72" s="135"/>
      <c r="I72" s="135"/>
      <c r="J72" s="135"/>
      <c r="K72" s="134"/>
      <c r="L72" s="134"/>
      <c r="M72" s="156"/>
      <c r="N72" s="156"/>
      <c r="O72" s="156"/>
      <c r="P72" s="156"/>
      <c r="Q72" s="156"/>
      <c r="R72" s="156"/>
      <c r="S72" s="161"/>
      <c r="T72" s="161"/>
    </row>
    <row r="73" s="116" customFormat="1" ht="30" customHeight="1" spans="1:20">
      <c r="A73" s="139" t="s">
        <v>28</v>
      </c>
      <c r="B73" s="135" t="s">
        <v>209</v>
      </c>
      <c r="C73" s="134"/>
      <c r="D73" s="135"/>
      <c r="E73" s="135"/>
      <c r="F73" s="135"/>
      <c r="G73" s="134"/>
      <c r="H73" s="135"/>
      <c r="I73" s="135"/>
      <c r="J73" s="135"/>
      <c r="K73" s="134"/>
      <c r="L73" s="134"/>
      <c r="M73" s="156"/>
      <c r="N73" s="156"/>
      <c r="O73" s="156"/>
      <c r="P73" s="156"/>
      <c r="Q73" s="156"/>
      <c r="R73" s="156"/>
      <c r="S73" s="161"/>
      <c r="T73" s="161"/>
    </row>
    <row r="74" s="116" customFormat="1" ht="30" customHeight="1" spans="1:20">
      <c r="A74" s="139" t="s">
        <v>30</v>
      </c>
      <c r="B74" s="135" t="s">
        <v>209</v>
      </c>
      <c r="C74" s="134"/>
      <c r="D74" s="135"/>
      <c r="E74" s="135"/>
      <c r="F74" s="135"/>
      <c r="G74" s="134"/>
      <c r="H74" s="135"/>
      <c r="I74" s="135"/>
      <c r="J74" s="135"/>
      <c r="K74" s="134"/>
      <c r="L74" s="134"/>
      <c r="M74" s="156"/>
      <c r="N74" s="156"/>
      <c r="O74" s="156"/>
      <c r="P74" s="156"/>
      <c r="Q74" s="156"/>
      <c r="R74" s="156"/>
      <c r="S74" s="161"/>
      <c r="T74" s="161"/>
    </row>
    <row r="75" s="116" customFormat="1" ht="30" customHeight="1" spans="1:20">
      <c r="A75" s="134" t="s">
        <v>26</v>
      </c>
      <c r="B75" s="135" t="s">
        <v>210</v>
      </c>
      <c r="C75" s="134"/>
      <c r="D75" s="135"/>
      <c r="E75" s="135"/>
      <c r="F75" s="135"/>
      <c r="G75" s="134"/>
      <c r="H75" s="135"/>
      <c r="I75" s="135"/>
      <c r="J75" s="135"/>
      <c r="K75" s="134"/>
      <c r="L75" s="134"/>
      <c r="M75" s="158">
        <f>M76+M90</f>
        <v>4808</v>
      </c>
      <c r="N75" s="156"/>
      <c r="O75" s="156"/>
      <c r="P75" s="156"/>
      <c r="Q75" s="156"/>
      <c r="R75" s="156"/>
      <c r="S75" s="161"/>
      <c r="T75" s="161"/>
    </row>
    <row r="76" s="116" customFormat="1" ht="30" customHeight="1" spans="1:20">
      <c r="A76" s="134" t="s">
        <v>28</v>
      </c>
      <c r="B76" s="135" t="s">
        <v>211</v>
      </c>
      <c r="C76" s="134"/>
      <c r="D76" s="135"/>
      <c r="E76" s="135"/>
      <c r="F76" s="135"/>
      <c r="G76" s="134"/>
      <c r="H76" s="135"/>
      <c r="I76" s="135"/>
      <c r="J76" s="135"/>
      <c r="K76" s="134"/>
      <c r="L76" s="134"/>
      <c r="M76" s="158">
        <f>M78+M81+M88</f>
        <v>1608</v>
      </c>
      <c r="N76" s="156"/>
      <c r="O76" s="156"/>
      <c r="P76" s="156"/>
      <c r="Q76" s="156"/>
      <c r="R76" s="156"/>
      <c r="S76" s="161"/>
      <c r="T76" s="161"/>
    </row>
    <row r="77" s="116" customFormat="1" ht="30" customHeight="1" spans="1:20">
      <c r="A77" s="139" t="s">
        <v>30</v>
      </c>
      <c r="B77" s="135" t="s">
        <v>212</v>
      </c>
      <c r="C77" s="134"/>
      <c r="D77" s="135"/>
      <c r="E77" s="135"/>
      <c r="F77" s="135"/>
      <c r="G77" s="134"/>
      <c r="H77" s="135"/>
      <c r="I77" s="135"/>
      <c r="J77" s="135"/>
      <c r="K77" s="134"/>
      <c r="L77" s="134"/>
      <c r="M77" s="156"/>
      <c r="N77" s="156"/>
      <c r="O77" s="156"/>
      <c r="P77" s="156"/>
      <c r="Q77" s="156"/>
      <c r="R77" s="156"/>
      <c r="S77" s="161"/>
      <c r="T77" s="161"/>
    </row>
    <row r="78" s="116" customFormat="1" ht="47" customHeight="1" spans="1:20">
      <c r="A78" s="139" t="s">
        <v>30</v>
      </c>
      <c r="B78" s="135" t="s">
        <v>213</v>
      </c>
      <c r="C78" s="134"/>
      <c r="D78" s="135"/>
      <c r="E78" s="135"/>
      <c r="F78" s="135"/>
      <c r="G78" s="134"/>
      <c r="H78" s="135"/>
      <c r="I78" s="135"/>
      <c r="J78" s="135"/>
      <c r="K78" s="134"/>
      <c r="L78" s="134"/>
      <c r="M78" s="156">
        <f>SUM(M79)</f>
        <v>413</v>
      </c>
      <c r="N78" s="156"/>
      <c r="O78" s="156"/>
      <c r="P78" s="156"/>
      <c r="Q78" s="156"/>
      <c r="R78" s="156"/>
      <c r="S78" s="161"/>
      <c r="T78" s="161"/>
    </row>
    <row r="79" s="116" customFormat="1" ht="157" customHeight="1" spans="1:20">
      <c r="A79" s="139">
        <v>17</v>
      </c>
      <c r="B79" s="140" t="s">
        <v>214</v>
      </c>
      <c r="C79" s="139" t="s">
        <v>38</v>
      </c>
      <c r="D79" s="142" t="s">
        <v>215</v>
      </c>
      <c r="E79" s="143" t="s">
        <v>210</v>
      </c>
      <c r="F79" s="143" t="s">
        <v>213</v>
      </c>
      <c r="G79" s="139" t="s">
        <v>41</v>
      </c>
      <c r="H79" s="144" t="s">
        <v>216</v>
      </c>
      <c r="I79" s="139" t="s">
        <v>128</v>
      </c>
      <c r="J79" s="142" t="s">
        <v>217</v>
      </c>
      <c r="K79" s="143">
        <v>45</v>
      </c>
      <c r="L79" s="143">
        <v>150</v>
      </c>
      <c r="M79" s="139">
        <v>413</v>
      </c>
      <c r="N79" s="142" t="s">
        <v>218</v>
      </c>
      <c r="O79" s="159" t="s">
        <v>219</v>
      </c>
      <c r="P79" s="148" t="s">
        <v>159</v>
      </c>
      <c r="Q79" s="142" t="s">
        <v>160</v>
      </c>
      <c r="R79" s="142" t="s">
        <v>161</v>
      </c>
      <c r="S79" s="159" t="s">
        <v>220</v>
      </c>
      <c r="T79" s="159" t="s">
        <v>221</v>
      </c>
    </row>
    <row r="80" s="116" customFormat="1" ht="30" customHeight="1" spans="1:20">
      <c r="A80" s="139" t="s">
        <v>30</v>
      </c>
      <c r="B80" s="135" t="s">
        <v>222</v>
      </c>
      <c r="C80" s="134"/>
      <c r="D80" s="135"/>
      <c r="E80" s="135"/>
      <c r="F80" s="135"/>
      <c r="G80" s="134"/>
      <c r="H80" s="135"/>
      <c r="I80" s="135"/>
      <c r="J80" s="135"/>
      <c r="K80" s="134"/>
      <c r="L80" s="134"/>
      <c r="M80" s="156"/>
      <c r="N80" s="156"/>
      <c r="O80" s="156"/>
      <c r="P80" s="156"/>
      <c r="Q80" s="156"/>
      <c r="R80" s="156"/>
      <c r="S80" s="161"/>
      <c r="T80" s="161"/>
    </row>
    <row r="81" s="116" customFormat="1" ht="30" customHeight="1" spans="1:20">
      <c r="A81" s="139" t="s">
        <v>30</v>
      </c>
      <c r="B81" s="135" t="s">
        <v>223</v>
      </c>
      <c r="C81" s="134"/>
      <c r="D81" s="135"/>
      <c r="E81" s="135"/>
      <c r="F81" s="135"/>
      <c r="G81" s="134"/>
      <c r="H81" s="135"/>
      <c r="I81" s="135"/>
      <c r="J81" s="135"/>
      <c r="K81" s="134"/>
      <c r="L81" s="134"/>
      <c r="M81" s="156">
        <f>SUM(M82:M83)</f>
        <v>800</v>
      </c>
      <c r="N81" s="156"/>
      <c r="O81" s="156"/>
      <c r="P81" s="156"/>
      <c r="Q81" s="156"/>
      <c r="R81" s="156"/>
      <c r="S81" s="161"/>
      <c r="T81" s="161"/>
    </row>
    <row r="82" s="116" customFormat="1" ht="93" customHeight="1" spans="1:20">
      <c r="A82" s="139">
        <v>18</v>
      </c>
      <c r="B82" s="140" t="s">
        <v>224</v>
      </c>
      <c r="C82" s="141" t="s">
        <v>38</v>
      </c>
      <c r="D82" s="142" t="s">
        <v>225</v>
      </c>
      <c r="E82" s="143" t="s">
        <v>210</v>
      </c>
      <c r="F82" s="143" t="s">
        <v>223</v>
      </c>
      <c r="G82" s="143" t="s">
        <v>226</v>
      </c>
      <c r="H82" s="145" t="s">
        <v>147</v>
      </c>
      <c r="I82" s="149" t="s">
        <v>128</v>
      </c>
      <c r="J82" s="142" t="s">
        <v>227</v>
      </c>
      <c r="K82" s="143">
        <v>155</v>
      </c>
      <c r="L82" s="143">
        <v>600</v>
      </c>
      <c r="M82" s="143">
        <v>60</v>
      </c>
      <c r="N82" s="145" t="s">
        <v>149</v>
      </c>
      <c r="O82" s="145" t="s">
        <v>150</v>
      </c>
      <c r="P82" s="145" t="s">
        <v>68</v>
      </c>
      <c r="Q82" s="145" t="s">
        <v>69</v>
      </c>
      <c r="R82" s="145" t="s">
        <v>70</v>
      </c>
      <c r="S82" s="145" t="s">
        <v>228</v>
      </c>
      <c r="T82" s="145" t="s">
        <v>229</v>
      </c>
    </row>
    <row r="83" s="116" customFormat="1" ht="137" customHeight="1" spans="1:20">
      <c r="A83" s="139">
        <v>19</v>
      </c>
      <c r="B83" s="140" t="s">
        <v>230</v>
      </c>
      <c r="C83" s="143" t="s">
        <v>38</v>
      </c>
      <c r="D83" s="142" t="s">
        <v>231</v>
      </c>
      <c r="E83" s="143" t="s">
        <v>210</v>
      </c>
      <c r="F83" s="143" t="s">
        <v>223</v>
      </c>
      <c r="G83" s="143" t="s">
        <v>41</v>
      </c>
      <c r="H83" s="142" t="s">
        <v>232</v>
      </c>
      <c r="I83" s="143" t="s">
        <v>100</v>
      </c>
      <c r="J83" s="142" t="s">
        <v>233</v>
      </c>
      <c r="K83" s="143">
        <v>2945</v>
      </c>
      <c r="L83" s="143">
        <v>11306</v>
      </c>
      <c r="M83" s="143">
        <v>740</v>
      </c>
      <c r="N83" s="142" t="s">
        <v>174</v>
      </c>
      <c r="O83" s="142" t="s">
        <v>175</v>
      </c>
      <c r="P83" s="142" t="s">
        <v>151</v>
      </c>
      <c r="Q83" s="142" t="s">
        <v>152</v>
      </c>
      <c r="R83" s="142" t="s">
        <v>70</v>
      </c>
      <c r="S83" s="142" t="s">
        <v>234</v>
      </c>
      <c r="T83" s="142" t="s">
        <v>235</v>
      </c>
    </row>
    <row r="84" s="116" customFormat="1" ht="30" customHeight="1" spans="1:20">
      <c r="A84" s="139" t="s">
        <v>30</v>
      </c>
      <c r="B84" s="135" t="s">
        <v>236</v>
      </c>
      <c r="C84" s="134"/>
      <c r="D84" s="135"/>
      <c r="E84" s="135"/>
      <c r="F84" s="135"/>
      <c r="G84" s="134"/>
      <c r="H84" s="135"/>
      <c r="I84" s="135"/>
      <c r="J84" s="135"/>
      <c r="K84" s="134"/>
      <c r="L84" s="134"/>
      <c r="M84" s="156"/>
      <c r="N84" s="156"/>
      <c r="O84" s="156"/>
      <c r="P84" s="156"/>
      <c r="Q84" s="156"/>
      <c r="R84" s="156"/>
      <c r="S84" s="161"/>
      <c r="T84" s="161"/>
    </row>
    <row r="85" s="116" customFormat="1" ht="30" customHeight="1" spans="1:20">
      <c r="A85" s="139" t="s">
        <v>30</v>
      </c>
      <c r="B85" s="135" t="s">
        <v>237</v>
      </c>
      <c r="C85" s="134"/>
      <c r="D85" s="135"/>
      <c r="E85" s="135"/>
      <c r="F85" s="135"/>
      <c r="G85" s="134"/>
      <c r="H85" s="135"/>
      <c r="I85" s="135"/>
      <c r="J85" s="135"/>
      <c r="K85" s="134"/>
      <c r="L85" s="134"/>
      <c r="M85" s="156"/>
      <c r="N85" s="156"/>
      <c r="O85" s="156"/>
      <c r="P85" s="156"/>
      <c r="Q85" s="156"/>
      <c r="R85" s="156"/>
      <c r="S85" s="161"/>
      <c r="T85" s="161"/>
    </row>
    <row r="86" s="116" customFormat="1" ht="30" customHeight="1" spans="1:20">
      <c r="A86" s="139" t="s">
        <v>30</v>
      </c>
      <c r="B86" s="135" t="s">
        <v>238</v>
      </c>
      <c r="C86" s="134"/>
      <c r="D86" s="135"/>
      <c r="E86" s="135"/>
      <c r="F86" s="135"/>
      <c r="G86" s="134"/>
      <c r="H86" s="135"/>
      <c r="I86" s="135"/>
      <c r="J86" s="135"/>
      <c r="K86" s="134"/>
      <c r="L86" s="134"/>
      <c r="M86" s="156"/>
      <c r="N86" s="156"/>
      <c r="O86" s="156"/>
      <c r="P86" s="156"/>
      <c r="Q86" s="156"/>
      <c r="R86" s="156"/>
      <c r="S86" s="161"/>
      <c r="T86" s="161"/>
    </row>
    <row r="87" s="116" customFormat="1" ht="30" customHeight="1" spans="1:20">
      <c r="A87" s="139" t="s">
        <v>30</v>
      </c>
      <c r="B87" s="135" t="s">
        <v>239</v>
      </c>
      <c r="C87" s="134"/>
      <c r="D87" s="135"/>
      <c r="E87" s="135"/>
      <c r="F87" s="135"/>
      <c r="G87" s="134"/>
      <c r="H87" s="135"/>
      <c r="I87" s="135"/>
      <c r="J87" s="135"/>
      <c r="K87" s="134"/>
      <c r="L87" s="134"/>
      <c r="M87" s="156"/>
      <c r="N87" s="156"/>
      <c r="O87" s="156"/>
      <c r="P87" s="156"/>
      <c r="Q87" s="156"/>
      <c r="R87" s="156"/>
      <c r="S87" s="161"/>
      <c r="T87" s="161"/>
    </row>
    <row r="88" s="116" customFormat="1" ht="30" customHeight="1" spans="1:20">
      <c r="A88" s="139" t="s">
        <v>30</v>
      </c>
      <c r="B88" s="135" t="s">
        <v>240</v>
      </c>
      <c r="C88" s="134"/>
      <c r="D88" s="135"/>
      <c r="E88" s="135"/>
      <c r="F88" s="135"/>
      <c r="G88" s="134"/>
      <c r="H88" s="135"/>
      <c r="I88" s="135"/>
      <c r="J88" s="135"/>
      <c r="K88" s="134"/>
      <c r="L88" s="134"/>
      <c r="M88" s="156">
        <f>SUM(M89)</f>
        <v>395</v>
      </c>
      <c r="N88" s="156"/>
      <c r="O88" s="156"/>
      <c r="P88" s="156"/>
      <c r="Q88" s="156"/>
      <c r="R88" s="156"/>
      <c r="S88" s="161"/>
      <c r="T88" s="161"/>
    </row>
    <row r="89" s="116" customFormat="1" ht="92" customHeight="1" spans="1:20">
      <c r="A89" s="139">
        <v>20</v>
      </c>
      <c r="B89" s="140" t="s">
        <v>241</v>
      </c>
      <c r="C89" s="139" t="s">
        <v>38</v>
      </c>
      <c r="D89" s="163" t="s">
        <v>242</v>
      </c>
      <c r="E89" s="149" t="s">
        <v>210</v>
      </c>
      <c r="F89" s="149" t="s">
        <v>240</v>
      </c>
      <c r="G89" s="164" t="s">
        <v>41</v>
      </c>
      <c r="H89" s="144" t="s">
        <v>243</v>
      </c>
      <c r="I89" s="143" t="s">
        <v>244</v>
      </c>
      <c r="J89" s="163" t="s">
        <v>245</v>
      </c>
      <c r="K89" s="157">
        <v>93</v>
      </c>
      <c r="L89" s="157">
        <v>295</v>
      </c>
      <c r="M89" s="139">
        <v>395</v>
      </c>
      <c r="N89" s="142" t="s">
        <v>66</v>
      </c>
      <c r="O89" s="142" t="s">
        <v>67</v>
      </c>
      <c r="P89" s="148" t="s">
        <v>159</v>
      </c>
      <c r="Q89" s="142" t="s">
        <v>160</v>
      </c>
      <c r="R89" s="142" t="s">
        <v>161</v>
      </c>
      <c r="S89" s="142" t="s">
        <v>246</v>
      </c>
      <c r="T89" s="142" t="s">
        <v>247</v>
      </c>
    </row>
    <row r="90" s="116" customFormat="1" ht="30" customHeight="1" spans="1:20">
      <c r="A90" s="134" t="s">
        <v>28</v>
      </c>
      <c r="B90" s="135" t="s">
        <v>248</v>
      </c>
      <c r="C90" s="134"/>
      <c r="D90" s="135"/>
      <c r="E90" s="135"/>
      <c r="F90" s="135"/>
      <c r="G90" s="134"/>
      <c r="H90" s="135"/>
      <c r="I90" s="135"/>
      <c r="J90" s="135"/>
      <c r="K90" s="134"/>
      <c r="L90" s="134"/>
      <c r="M90" s="158">
        <f>M94</f>
        <v>3200</v>
      </c>
      <c r="N90" s="156"/>
      <c r="O90" s="156"/>
      <c r="P90" s="156"/>
      <c r="Q90" s="156"/>
      <c r="R90" s="156"/>
      <c r="S90" s="161"/>
      <c r="T90" s="161"/>
    </row>
    <row r="91" s="116" customFormat="1" ht="30" customHeight="1" spans="1:20">
      <c r="A91" s="139" t="s">
        <v>30</v>
      </c>
      <c r="B91" s="135" t="s">
        <v>249</v>
      </c>
      <c r="C91" s="134"/>
      <c r="D91" s="135"/>
      <c r="E91" s="135"/>
      <c r="F91" s="135"/>
      <c r="G91" s="134"/>
      <c r="H91" s="135"/>
      <c r="I91" s="135"/>
      <c r="J91" s="135"/>
      <c r="K91" s="134"/>
      <c r="L91" s="134"/>
      <c r="M91" s="156"/>
      <c r="N91" s="156"/>
      <c r="O91" s="156"/>
      <c r="P91" s="156"/>
      <c r="Q91" s="156"/>
      <c r="R91" s="156"/>
      <c r="S91" s="161"/>
      <c r="T91" s="161"/>
    </row>
    <row r="92" s="116" customFormat="1" ht="30" customHeight="1" spans="1:20">
      <c r="A92" s="139" t="s">
        <v>30</v>
      </c>
      <c r="B92" s="135" t="s">
        <v>250</v>
      </c>
      <c r="C92" s="134"/>
      <c r="D92" s="135"/>
      <c r="E92" s="135"/>
      <c r="F92" s="135"/>
      <c r="G92" s="134"/>
      <c r="H92" s="135"/>
      <c r="I92" s="135"/>
      <c r="J92" s="135"/>
      <c r="K92" s="134"/>
      <c r="L92" s="134"/>
      <c r="M92" s="156"/>
      <c r="N92" s="156"/>
      <c r="O92" s="156"/>
      <c r="P92" s="156"/>
      <c r="Q92" s="156"/>
      <c r="R92" s="156"/>
      <c r="S92" s="161"/>
      <c r="T92" s="161"/>
    </row>
    <row r="93" s="116" customFormat="1" ht="30" customHeight="1" spans="1:20">
      <c r="A93" s="139" t="s">
        <v>30</v>
      </c>
      <c r="B93" s="135" t="s">
        <v>251</v>
      </c>
      <c r="C93" s="134"/>
      <c r="D93" s="135"/>
      <c r="E93" s="135"/>
      <c r="F93" s="135"/>
      <c r="G93" s="134"/>
      <c r="H93" s="135"/>
      <c r="I93" s="135"/>
      <c r="J93" s="135"/>
      <c r="K93" s="134"/>
      <c r="L93" s="134"/>
      <c r="M93" s="156"/>
      <c r="N93" s="156"/>
      <c r="O93" s="156"/>
      <c r="P93" s="156"/>
      <c r="Q93" s="156"/>
      <c r="R93" s="156"/>
      <c r="S93" s="161"/>
      <c r="T93" s="161"/>
    </row>
    <row r="94" s="116" customFormat="1" ht="30" customHeight="1" spans="1:20">
      <c r="A94" s="165" t="s">
        <v>30</v>
      </c>
      <c r="B94" s="166" t="s">
        <v>252</v>
      </c>
      <c r="C94" s="167"/>
      <c r="D94" s="166"/>
      <c r="E94" s="166"/>
      <c r="F94" s="166"/>
      <c r="G94" s="167"/>
      <c r="H94" s="166"/>
      <c r="I94" s="166"/>
      <c r="J94" s="166"/>
      <c r="K94" s="167"/>
      <c r="L94" s="167"/>
      <c r="M94" s="168">
        <f>SUM(M95:M98)</f>
        <v>3200</v>
      </c>
      <c r="N94" s="168"/>
      <c r="O94" s="168"/>
      <c r="P94" s="168"/>
      <c r="Q94" s="168"/>
      <c r="R94" s="168"/>
      <c r="S94" s="169"/>
      <c r="T94" s="169"/>
    </row>
    <row r="95" s="116" customFormat="1" ht="84" customHeight="1" spans="1:20">
      <c r="A95" s="165">
        <v>21</v>
      </c>
      <c r="B95" s="140" t="s">
        <v>253</v>
      </c>
      <c r="C95" s="141" t="s">
        <v>38</v>
      </c>
      <c r="D95" s="142" t="s">
        <v>254</v>
      </c>
      <c r="E95" s="143" t="s">
        <v>210</v>
      </c>
      <c r="F95" s="143" t="s">
        <v>252</v>
      </c>
      <c r="G95" s="143" t="s">
        <v>41</v>
      </c>
      <c r="H95" s="145" t="s">
        <v>255</v>
      </c>
      <c r="I95" s="139" t="s">
        <v>256</v>
      </c>
      <c r="J95" s="142" t="s">
        <v>257</v>
      </c>
      <c r="K95" s="143">
        <v>203</v>
      </c>
      <c r="L95" s="143">
        <v>658</v>
      </c>
      <c r="M95" s="143">
        <v>800</v>
      </c>
      <c r="N95" s="142" t="s">
        <v>258</v>
      </c>
      <c r="O95" s="142" t="s">
        <v>259</v>
      </c>
      <c r="P95" s="142" t="s">
        <v>68</v>
      </c>
      <c r="Q95" s="142" t="s">
        <v>69</v>
      </c>
      <c r="R95" s="142" t="s">
        <v>70</v>
      </c>
      <c r="S95" s="142" t="s">
        <v>260</v>
      </c>
      <c r="T95" s="142" t="s">
        <v>261</v>
      </c>
    </row>
    <row r="96" s="116" customFormat="1" ht="86" customHeight="1" spans="1:20">
      <c r="A96" s="165">
        <v>22</v>
      </c>
      <c r="B96" s="140" t="s">
        <v>262</v>
      </c>
      <c r="C96" s="141" t="s">
        <v>38</v>
      </c>
      <c r="D96" s="142" t="s">
        <v>263</v>
      </c>
      <c r="E96" s="143" t="s">
        <v>210</v>
      </c>
      <c r="F96" s="143" t="s">
        <v>252</v>
      </c>
      <c r="G96" s="143" t="s">
        <v>41</v>
      </c>
      <c r="H96" s="145" t="s">
        <v>264</v>
      </c>
      <c r="I96" s="139" t="s">
        <v>256</v>
      </c>
      <c r="J96" s="142" t="s">
        <v>265</v>
      </c>
      <c r="K96" s="143">
        <v>170</v>
      </c>
      <c r="L96" s="143">
        <v>540</v>
      </c>
      <c r="M96" s="143">
        <v>800</v>
      </c>
      <c r="N96" s="142" t="s">
        <v>258</v>
      </c>
      <c r="O96" s="142" t="s">
        <v>259</v>
      </c>
      <c r="P96" s="142" t="s">
        <v>68</v>
      </c>
      <c r="Q96" s="142" t="s">
        <v>69</v>
      </c>
      <c r="R96" s="142" t="s">
        <v>70</v>
      </c>
      <c r="S96" s="142" t="s">
        <v>260</v>
      </c>
      <c r="T96" s="142" t="s">
        <v>266</v>
      </c>
    </row>
    <row r="97" s="116" customFormat="1" ht="98" customHeight="1" spans="1:20">
      <c r="A97" s="165">
        <v>23</v>
      </c>
      <c r="B97" s="140" t="s">
        <v>267</v>
      </c>
      <c r="C97" s="141" t="s">
        <v>38</v>
      </c>
      <c r="D97" s="142" t="s">
        <v>268</v>
      </c>
      <c r="E97" s="143" t="s">
        <v>210</v>
      </c>
      <c r="F97" s="143" t="s">
        <v>252</v>
      </c>
      <c r="G97" s="143" t="s">
        <v>41</v>
      </c>
      <c r="H97" s="142" t="s">
        <v>166</v>
      </c>
      <c r="I97" s="143" t="s">
        <v>64</v>
      </c>
      <c r="J97" s="142" t="s">
        <v>269</v>
      </c>
      <c r="K97" s="143">
        <v>259</v>
      </c>
      <c r="L97" s="143">
        <v>866</v>
      </c>
      <c r="M97" s="143">
        <v>800</v>
      </c>
      <c r="N97" s="142" t="s">
        <v>130</v>
      </c>
      <c r="O97" s="142" t="s">
        <v>131</v>
      </c>
      <c r="P97" s="142" t="s">
        <v>68</v>
      </c>
      <c r="Q97" s="142" t="s">
        <v>69</v>
      </c>
      <c r="R97" s="142" t="s">
        <v>70</v>
      </c>
      <c r="S97" s="142" t="s">
        <v>270</v>
      </c>
      <c r="T97" s="142" t="s">
        <v>271</v>
      </c>
    </row>
    <row r="98" s="116" customFormat="1" ht="134" customHeight="1" spans="1:20">
      <c r="A98" s="165">
        <v>24</v>
      </c>
      <c r="B98" s="140" t="s">
        <v>272</v>
      </c>
      <c r="C98" s="141" t="s">
        <v>38</v>
      </c>
      <c r="D98" s="142" t="s">
        <v>273</v>
      </c>
      <c r="E98" s="143" t="s">
        <v>210</v>
      </c>
      <c r="F98" s="143" t="s">
        <v>252</v>
      </c>
      <c r="G98" s="143" t="s">
        <v>41</v>
      </c>
      <c r="H98" s="142" t="s">
        <v>127</v>
      </c>
      <c r="I98" s="143" t="s">
        <v>64</v>
      </c>
      <c r="J98" s="142" t="s">
        <v>274</v>
      </c>
      <c r="K98" s="143">
        <v>157</v>
      </c>
      <c r="L98" s="143">
        <v>534</v>
      </c>
      <c r="M98" s="143">
        <v>800</v>
      </c>
      <c r="N98" s="142" t="s">
        <v>130</v>
      </c>
      <c r="O98" s="142" t="s">
        <v>131</v>
      </c>
      <c r="P98" s="142" t="s">
        <v>68</v>
      </c>
      <c r="Q98" s="142" t="s">
        <v>69</v>
      </c>
      <c r="R98" s="142" t="s">
        <v>70</v>
      </c>
      <c r="S98" s="142" t="s">
        <v>275</v>
      </c>
      <c r="T98" s="142" t="s">
        <v>276</v>
      </c>
    </row>
    <row r="99" s="116" customFormat="1" ht="30" customHeight="1" spans="1:20">
      <c r="A99" s="134" t="s">
        <v>28</v>
      </c>
      <c r="B99" s="135" t="s">
        <v>277</v>
      </c>
      <c r="C99" s="134"/>
      <c r="D99" s="135"/>
      <c r="E99" s="135"/>
      <c r="F99" s="135"/>
      <c r="G99" s="134"/>
      <c r="H99" s="135"/>
      <c r="I99" s="135"/>
      <c r="J99" s="135"/>
      <c r="K99" s="134"/>
      <c r="L99" s="134"/>
      <c r="M99" s="156"/>
      <c r="N99" s="156"/>
      <c r="O99" s="156"/>
      <c r="P99" s="156"/>
      <c r="Q99" s="156"/>
      <c r="R99" s="156"/>
      <c r="S99" s="161"/>
      <c r="T99" s="161"/>
    </row>
    <row r="100" s="116" customFormat="1" ht="30" customHeight="1" spans="1:20">
      <c r="A100" s="139" t="s">
        <v>30</v>
      </c>
      <c r="B100" s="135" t="s">
        <v>278</v>
      </c>
      <c r="C100" s="134"/>
      <c r="D100" s="135"/>
      <c r="E100" s="135"/>
      <c r="F100" s="135"/>
      <c r="G100" s="134"/>
      <c r="H100" s="135"/>
      <c r="I100" s="135"/>
      <c r="J100" s="135"/>
      <c r="K100" s="134"/>
      <c r="L100" s="134"/>
      <c r="M100" s="156"/>
      <c r="N100" s="156"/>
      <c r="O100" s="156"/>
      <c r="P100" s="156"/>
      <c r="Q100" s="156"/>
      <c r="R100" s="156"/>
      <c r="S100" s="161"/>
      <c r="T100" s="161"/>
    </row>
    <row r="101" s="116" customFormat="1" ht="30" customHeight="1" spans="1:20">
      <c r="A101" s="139" t="s">
        <v>30</v>
      </c>
      <c r="B101" s="135" t="s">
        <v>279</v>
      </c>
      <c r="C101" s="134"/>
      <c r="D101" s="135"/>
      <c r="E101" s="135"/>
      <c r="F101" s="135"/>
      <c r="G101" s="134"/>
      <c r="H101" s="135"/>
      <c r="I101" s="135"/>
      <c r="J101" s="135"/>
      <c r="K101" s="134"/>
      <c r="L101" s="134"/>
      <c r="M101" s="156"/>
      <c r="N101" s="156"/>
      <c r="O101" s="156"/>
      <c r="P101" s="156"/>
      <c r="Q101" s="156"/>
      <c r="R101" s="156"/>
      <c r="S101" s="161"/>
      <c r="T101" s="161"/>
    </row>
    <row r="102" s="116" customFormat="1" ht="30" customHeight="1" spans="1:20">
      <c r="A102" s="139" t="s">
        <v>30</v>
      </c>
      <c r="B102" s="135" t="s">
        <v>280</v>
      </c>
      <c r="C102" s="134"/>
      <c r="D102" s="135"/>
      <c r="E102" s="135"/>
      <c r="F102" s="135"/>
      <c r="G102" s="134"/>
      <c r="H102" s="135"/>
      <c r="I102" s="135"/>
      <c r="J102" s="135"/>
      <c r="K102" s="134"/>
      <c r="L102" s="134"/>
      <c r="M102" s="156"/>
      <c r="N102" s="156"/>
      <c r="O102" s="156"/>
      <c r="P102" s="156"/>
      <c r="Q102" s="156"/>
      <c r="R102" s="156"/>
      <c r="S102" s="161"/>
      <c r="T102" s="161"/>
    </row>
    <row r="103" s="116" customFormat="1" ht="30" customHeight="1" spans="1:20">
      <c r="A103" s="139" t="s">
        <v>30</v>
      </c>
      <c r="B103" s="135" t="s">
        <v>281</v>
      </c>
      <c r="C103" s="134"/>
      <c r="D103" s="135"/>
      <c r="E103" s="135"/>
      <c r="F103" s="135"/>
      <c r="G103" s="134"/>
      <c r="H103" s="135"/>
      <c r="I103" s="135"/>
      <c r="J103" s="135"/>
      <c r="K103" s="134"/>
      <c r="L103" s="134"/>
      <c r="M103" s="156"/>
      <c r="N103" s="156"/>
      <c r="O103" s="156"/>
      <c r="P103" s="156"/>
      <c r="Q103" s="156"/>
      <c r="R103" s="156"/>
      <c r="S103" s="161"/>
      <c r="T103" s="161"/>
    </row>
    <row r="104" s="116" customFormat="1" ht="30" customHeight="1" spans="1:20">
      <c r="A104" s="139" t="s">
        <v>30</v>
      </c>
      <c r="B104" s="135" t="s">
        <v>282</v>
      </c>
      <c r="C104" s="134"/>
      <c r="D104" s="135"/>
      <c r="E104" s="135"/>
      <c r="F104" s="135"/>
      <c r="G104" s="134"/>
      <c r="H104" s="135"/>
      <c r="I104" s="135"/>
      <c r="J104" s="135"/>
      <c r="K104" s="134"/>
      <c r="L104" s="134"/>
      <c r="M104" s="156"/>
      <c r="N104" s="156"/>
      <c r="O104" s="156"/>
      <c r="P104" s="156"/>
      <c r="Q104" s="156"/>
      <c r="R104" s="156"/>
      <c r="S104" s="161"/>
      <c r="T104" s="161"/>
    </row>
    <row r="105" s="116" customFormat="1" ht="30" customHeight="1" spans="1:20">
      <c r="A105" s="139" t="s">
        <v>30</v>
      </c>
      <c r="B105" s="135" t="s">
        <v>283</v>
      </c>
      <c r="C105" s="134"/>
      <c r="D105" s="135"/>
      <c r="E105" s="135"/>
      <c r="F105" s="135"/>
      <c r="G105" s="134"/>
      <c r="H105" s="135"/>
      <c r="I105" s="135"/>
      <c r="J105" s="135"/>
      <c r="K105" s="134"/>
      <c r="L105" s="134"/>
      <c r="M105" s="156"/>
      <c r="N105" s="156"/>
      <c r="O105" s="156"/>
      <c r="P105" s="156"/>
      <c r="Q105" s="156"/>
      <c r="R105" s="156"/>
      <c r="S105" s="161"/>
      <c r="T105" s="161"/>
    </row>
    <row r="106" s="116" customFormat="1" ht="30" customHeight="1" spans="1:20">
      <c r="A106" s="134" t="s">
        <v>26</v>
      </c>
      <c r="B106" s="135" t="s">
        <v>284</v>
      </c>
      <c r="C106" s="134"/>
      <c r="D106" s="135"/>
      <c r="E106" s="135"/>
      <c r="F106" s="135"/>
      <c r="G106" s="134"/>
      <c r="H106" s="135"/>
      <c r="I106" s="135"/>
      <c r="J106" s="135"/>
      <c r="K106" s="134"/>
      <c r="L106" s="134"/>
      <c r="M106" s="158"/>
      <c r="N106" s="156"/>
      <c r="O106" s="156"/>
      <c r="P106" s="156"/>
      <c r="Q106" s="156"/>
      <c r="R106" s="156"/>
      <c r="S106" s="161"/>
      <c r="T106" s="161"/>
    </row>
    <row r="107" s="116" customFormat="1" ht="30" customHeight="1" spans="1:20">
      <c r="A107" s="134" t="s">
        <v>28</v>
      </c>
      <c r="B107" s="135" t="s">
        <v>284</v>
      </c>
      <c r="C107" s="134"/>
      <c r="D107" s="135"/>
      <c r="E107" s="135"/>
      <c r="F107" s="135"/>
      <c r="G107" s="134"/>
      <c r="H107" s="135"/>
      <c r="I107" s="135"/>
      <c r="J107" s="135"/>
      <c r="K107" s="134"/>
      <c r="L107" s="134"/>
      <c r="M107" s="158"/>
      <c r="N107" s="156"/>
      <c r="O107" s="156"/>
      <c r="P107" s="156"/>
      <c r="Q107" s="156"/>
      <c r="R107" s="156"/>
      <c r="S107" s="161"/>
      <c r="T107" s="161"/>
    </row>
    <row r="108" s="116" customFormat="1" ht="30" customHeight="1" spans="1:20">
      <c r="A108" s="139" t="s">
        <v>30</v>
      </c>
      <c r="B108" s="135" t="s">
        <v>285</v>
      </c>
      <c r="C108" s="134"/>
      <c r="D108" s="135"/>
      <c r="E108" s="135"/>
      <c r="F108" s="135"/>
      <c r="G108" s="134"/>
      <c r="H108" s="135"/>
      <c r="I108" s="135"/>
      <c r="J108" s="135"/>
      <c r="K108" s="134"/>
      <c r="L108" s="134"/>
      <c r="M108" s="156"/>
      <c r="N108" s="156"/>
      <c r="O108" s="156"/>
      <c r="P108" s="156"/>
      <c r="Q108" s="156"/>
      <c r="R108" s="156"/>
      <c r="S108" s="161"/>
      <c r="T108" s="161"/>
    </row>
    <row r="109" s="116" customFormat="1" ht="30" customHeight="1" spans="1:20">
      <c r="A109" s="139" t="s">
        <v>30</v>
      </c>
      <c r="B109" s="135" t="s">
        <v>286</v>
      </c>
      <c r="C109" s="134"/>
      <c r="D109" s="135"/>
      <c r="E109" s="135"/>
      <c r="F109" s="135"/>
      <c r="G109" s="134"/>
      <c r="H109" s="135"/>
      <c r="I109" s="135"/>
      <c r="J109" s="135"/>
      <c r="K109" s="134"/>
      <c r="L109" s="134"/>
      <c r="M109" s="156"/>
      <c r="N109" s="156"/>
      <c r="O109" s="156"/>
      <c r="P109" s="156"/>
      <c r="Q109" s="156"/>
      <c r="R109" s="156"/>
      <c r="S109" s="161"/>
      <c r="T109" s="161"/>
    </row>
    <row r="110" s="116" customFormat="1" ht="30" customHeight="1" spans="1:20">
      <c r="A110" s="139" t="s">
        <v>30</v>
      </c>
      <c r="B110" s="135" t="s">
        <v>287</v>
      </c>
      <c r="C110" s="134"/>
      <c r="D110" s="135"/>
      <c r="E110" s="135"/>
      <c r="F110" s="135"/>
      <c r="G110" s="134"/>
      <c r="H110" s="135"/>
      <c r="I110" s="135"/>
      <c r="J110" s="135"/>
      <c r="K110" s="134"/>
      <c r="L110" s="134"/>
      <c r="M110" s="156"/>
      <c r="N110" s="156"/>
      <c r="O110" s="156"/>
      <c r="P110" s="156"/>
      <c r="Q110" s="156"/>
      <c r="R110" s="156"/>
      <c r="S110" s="161"/>
      <c r="T110" s="161"/>
    </row>
    <row r="111" s="116" customFormat="1" ht="30" customHeight="1" spans="1:20">
      <c r="A111" s="139" t="s">
        <v>30</v>
      </c>
      <c r="B111" s="135" t="s">
        <v>288</v>
      </c>
      <c r="C111" s="134"/>
      <c r="D111" s="135"/>
      <c r="E111" s="135"/>
      <c r="F111" s="135"/>
      <c r="G111" s="134"/>
      <c r="H111" s="135"/>
      <c r="I111" s="135"/>
      <c r="J111" s="135"/>
      <c r="K111" s="134"/>
      <c r="L111" s="134"/>
      <c r="M111" s="156"/>
      <c r="N111" s="156"/>
      <c r="O111" s="156"/>
      <c r="P111" s="156"/>
      <c r="Q111" s="156"/>
      <c r="R111" s="156"/>
      <c r="S111" s="161"/>
      <c r="T111" s="161"/>
    </row>
    <row r="112" s="116" customFormat="1" ht="30" customHeight="1" spans="1:20">
      <c r="A112" s="139" t="s">
        <v>30</v>
      </c>
      <c r="B112" s="135" t="s">
        <v>289</v>
      </c>
      <c r="C112" s="134"/>
      <c r="D112" s="135"/>
      <c r="E112" s="135"/>
      <c r="F112" s="135"/>
      <c r="G112" s="134"/>
      <c r="H112" s="135"/>
      <c r="I112" s="135"/>
      <c r="J112" s="135"/>
      <c r="K112" s="134"/>
      <c r="L112" s="134"/>
      <c r="M112" s="156"/>
      <c r="N112" s="156"/>
      <c r="O112" s="156"/>
      <c r="P112" s="156"/>
      <c r="Q112" s="156"/>
      <c r="R112" s="156"/>
      <c r="S112" s="161"/>
      <c r="T112" s="161"/>
    </row>
    <row r="113" s="116" customFormat="1" ht="30" customHeight="1" spans="1:20">
      <c r="A113" s="139" t="s">
        <v>30</v>
      </c>
      <c r="B113" s="135" t="s">
        <v>290</v>
      </c>
      <c r="C113" s="134"/>
      <c r="D113" s="135"/>
      <c r="E113" s="135"/>
      <c r="F113" s="135"/>
      <c r="G113" s="134"/>
      <c r="H113" s="135"/>
      <c r="I113" s="135"/>
      <c r="J113" s="135"/>
      <c r="K113" s="134"/>
      <c r="L113" s="134"/>
      <c r="M113" s="156"/>
      <c r="N113" s="156"/>
      <c r="O113" s="156"/>
      <c r="P113" s="156"/>
      <c r="Q113" s="156"/>
      <c r="R113" s="156"/>
      <c r="S113" s="161"/>
      <c r="T113" s="161"/>
    </row>
    <row r="114" s="116" customFormat="1" ht="30" customHeight="1" spans="1:20">
      <c r="A114" s="134" t="s">
        <v>26</v>
      </c>
      <c r="B114" s="135" t="s">
        <v>291</v>
      </c>
      <c r="C114" s="134"/>
      <c r="D114" s="135"/>
      <c r="E114" s="135"/>
      <c r="F114" s="135"/>
      <c r="G114" s="134"/>
      <c r="H114" s="135"/>
      <c r="I114" s="135"/>
      <c r="J114" s="135"/>
      <c r="K114" s="134"/>
      <c r="L114" s="134"/>
      <c r="M114" s="158">
        <f>M117</f>
        <v>330</v>
      </c>
      <c r="N114" s="156"/>
      <c r="O114" s="156"/>
      <c r="P114" s="156"/>
      <c r="Q114" s="156"/>
      <c r="R114" s="156"/>
      <c r="S114" s="161"/>
      <c r="T114" s="161"/>
    </row>
    <row r="115" s="116" customFormat="1" ht="30" customHeight="1" spans="1:20">
      <c r="A115" s="134" t="s">
        <v>28</v>
      </c>
      <c r="B115" s="135" t="s">
        <v>292</v>
      </c>
      <c r="C115" s="134"/>
      <c r="D115" s="135"/>
      <c r="E115" s="135"/>
      <c r="F115" s="135"/>
      <c r="G115" s="134"/>
      <c r="H115" s="135"/>
      <c r="I115" s="135"/>
      <c r="J115" s="135"/>
      <c r="K115" s="134"/>
      <c r="L115" s="134"/>
      <c r="M115" s="156"/>
      <c r="N115" s="156"/>
      <c r="O115" s="156"/>
      <c r="P115" s="156"/>
      <c r="Q115" s="156"/>
      <c r="R115" s="156"/>
      <c r="S115" s="161"/>
      <c r="T115" s="161"/>
    </row>
    <row r="116" s="116" customFormat="1" ht="30" customHeight="1" spans="1:20">
      <c r="A116" s="139" t="s">
        <v>30</v>
      </c>
      <c r="B116" s="135" t="s">
        <v>293</v>
      </c>
      <c r="C116" s="134"/>
      <c r="D116" s="135"/>
      <c r="E116" s="135"/>
      <c r="F116" s="135"/>
      <c r="G116" s="134"/>
      <c r="H116" s="135"/>
      <c r="I116" s="135"/>
      <c r="J116" s="135"/>
      <c r="K116" s="134"/>
      <c r="L116" s="134"/>
      <c r="M116" s="156"/>
      <c r="N116" s="156"/>
      <c r="O116" s="156"/>
      <c r="P116" s="156"/>
      <c r="Q116" s="156"/>
      <c r="R116" s="156"/>
      <c r="S116" s="161"/>
      <c r="T116" s="161"/>
    </row>
    <row r="117" s="116" customFormat="1" ht="30" customHeight="1" spans="1:20">
      <c r="A117" s="134" t="s">
        <v>28</v>
      </c>
      <c r="B117" s="135" t="s">
        <v>294</v>
      </c>
      <c r="C117" s="134"/>
      <c r="D117" s="135"/>
      <c r="E117" s="135"/>
      <c r="F117" s="135"/>
      <c r="G117" s="134"/>
      <c r="H117" s="135"/>
      <c r="I117" s="135"/>
      <c r="J117" s="135"/>
      <c r="K117" s="134"/>
      <c r="L117" s="134"/>
      <c r="M117" s="158">
        <f>M118</f>
        <v>330</v>
      </c>
      <c r="N117" s="156"/>
      <c r="O117" s="156"/>
      <c r="P117" s="156"/>
      <c r="Q117" s="156"/>
      <c r="R117" s="156"/>
      <c r="S117" s="161"/>
      <c r="T117" s="161"/>
    </row>
    <row r="118" s="116" customFormat="1" ht="30" customHeight="1" spans="1:20">
      <c r="A118" s="139" t="s">
        <v>30</v>
      </c>
      <c r="B118" s="135" t="s">
        <v>295</v>
      </c>
      <c r="C118" s="134"/>
      <c r="D118" s="135"/>
      <c r="E118" s="135"/>
      <c r="F118" s="135"/>
      <c r="G118" s="134"/>
      <c r="H118" s="135"/>
      <c r="I118" s="135"/>
      <c r="J118" s="135"/>
      <c r="K118" s="134"/>
      <c r="L118" s="134"/>
      <c r="M118" s="156">
        <f>SUM(M119)</f>
        <v>330</v>
      </c>
      <c r="N118" s="156"/>
      <c r="O118" s="156"/>
      <c r="P118" s="156"/>
      <c r="Q118" s="156"/>
      <c r="R118" s="156"/>
      <c r="S118" s="161"/>
      <c r="T118" s="161"/>
    </row>
    <row r="119" s="116" customFormat="1" ht="121" customHeight="1" spans="1:20">
      <c r="A119" s="139">
        <v>25</v>
      </c>
      <c r="B119" s="140" t="s">
        <v>296</v>
      </c>
      <c r="C119" s="139" t="s">
        <v>38</v>
      </c>
      <c r="D119" s="144" t="s">
        <v>297</v>
      </c>
      <c r="E119" s="139" t="s">
        <v>291</v>
      </c>
      <c r="F119" s="139" t="s">
        <v>295</v>
      </c>
      <c r="G119" s="139" t="s">
        <v>41</v>
      </c>
      <c r="H119" s="144" t="s">
        <v>42</v>
      </c>
      <c r="I119" s="139" t="s">
        <v>298</v>
      </c>
      <c r="J119" s="144" t="s">
        <v>299</v>
      </c>
      <c r="K119" s="139"/>
      <c r="L119" s="139">
        <v>1100</v>
      </c>
      <c r="M119" s="143">
        <v>330</v>
      </c>
      <c r="N119" s="159" t="s">
        <v>45</v>
      </c>
      <c r="O119" s="159" t="s">
        <v>46</v>
      </c>
      <c r="P119" s="159" t="s">
        <v>300</v>
      </c>
      <c r="Q119" s="142" t="s">
        <v>301</v>
      </c>
      <c r="R119" s="142" t="s">
        <v>302</v>
      </c>
      <c r="S119" s="142" t="s">
        <v>303</v>
      </c>
      <c r="T119" s="142" t="s">
        <v>303</v>
      </c>
    </row>
    <row r="120" s="116" customFormat="1" ht="30" customHeight="1" spans="1:20">
      <c r="A120" s="134" t="s">
        <v>28</v>
      </c>
      <c r="B120" s="135" t="s">
        <v>304</v>
      </c>
      <c r="C120" s="134"/>
      <c r="D120" s="135"/>
      <c r="E120" s="135"/>
      <c r="F120" s="135"/>
      <c r="G120" s="134"/>
      <c r="H120" s="135"/>
      <c r="I120" s="135"/>
      <c r="J120" s="135"/>
      <c r="K120" s="134"/>
      <c r="L120" s="134"/>
      <c r="M120" s="156"/>
      <c r="N120" s="156"/>
      <c r="O120" s="156"/>
      <c r="P120" s="156"/>
      <c r="Q120" s="156"/>
      <c r="R120" s="156"/>
      <c r="S120" s="161"/>
      <c r="T120" s="161"/>
    </row>
    <row r="121" s="116" customFormat="1" ht="30" customHeight="1" spans="1:20">
      <c r="A121" s="139" t="s">
        <v>30</v>
      </c>
      <c r="B121" s="135" t="s">
        <v>305</v>
      </c>
      <c r="C121" s="134"/>
      <c r="D121" s="135"/>
      <c r="E121" s="135"/>
      <c r="F121" s="135"/>
      <c r="G121" s="134"/>
      <c r="H121" s="135"/>
      <c r="I121" s="135"/>
      <c r="J121" s="135"/>
      <c r="K121" s="134"/>
      <c r="L121" s="134"/>
      <c r="M121" s="156"/>
      <c r="N121" s="156"/>
      <c r="O121" s="156"/>
      <c r="P121" s="156"/>
      <c r="Q121" s="156"/>
      <c r="R121" s="156"/>
      <c r="S121" s="161"/>
      <c r="T121" s="161"/>
    </row>
    <row r="122" s="116" customFormat="1" ht="30" customHeight="1" spans="1:20">
      <c r="A122" s="134" t="s">
        <v>26</v>
      </c>
      <c r="B122" s="135" t="s">
        <v>306</v>
      </c>
      <c r="C122" s="134"/>
      <c r="D122" s="135"/>
      <c r="E122" s="135"/>
      <c r="F122" s="135"/>
      <c r="G122" s="134"/>
      <c r="H122" s="135"/>
      <c r="I122" s="135"/>
      <c r="J122" s="135"/>
      <c r="K122" s="134"/>
      <c r="L122" s="134"/>
      <c r="M122" s="156"/>
      <c r="N122" s="156"/>
      <c r="O122" s="156"/>
      <c r="P122" s="156"/>
      <c r="Q122" s="156"/>
      <c r="R122" s="156"/>
      <c r="S122" s="161"/>
      <c r="T122" s="161"/>
    </row>
    <row r="123" s="116" customFormat="1" ht="30" customHeight="1" spans="1:20">
      <c r="A123" s="134" t="s">
        <v>28</v>
      </c>
      <c r="B123" s="135" t="s">
        <v>306</v>
      </c>
      <c r="C123" s="134"/>
      <c r="D123" s="135"/>
      <c r="E123" s="135"/>
      <c r="F123" s="135"/>
      <c r="G123" s="134"/>
      <c r="H123" s="135"/>
      <c r="I123" s="135"/>
      <c r="J123" s="135"/>
      <c r="K123" s="134"/>
      <c r="L123" s="134"/>
      <c r="M123" s="156"/>
      <c r="N123" s="156"/>
      <c r="O123" s="156"/>
      <c r="P123" s="156"/>
      <c r="Q123" s="156"/>
      <c r="R123" s="156"/>
      <c r="S123" s="161"/>
      <c r="T123" s="161"/>
    </row>
    <row r="124" s="116" customFormat="1" ht="30" customHeight="1" spans="1:20">
      <c r="A124" s="134" t="s">
        <v>30</v>
      </c>
      <c r="B124" s="135" t="s">
        <v>306</v>
      </c>
      <c r="C124" s="134"/>
      <c r="D124" s="135"/>
      <c r="E124" s="135"/>
      <c r="F124" s="135"/>
      <c r="G124" s="134"/>
      <c r="H124" s="135"/>
      <c r="I124" s="135"/>
      <c r="J124" s="135"/>
      <c r="K124" s="134"/>
      <c r="L124" s="134"/>
      <c r="M124" s="156"/>
      <c r="N124" s="156"/>
      <c r="O124" s="156"/>
      <c r="P124" s="156"/>
      <c r="Q124" s="156"/>
      <c r="R124" s="156"/>
      <c r="S124" s="161"/>
      <c r="T124" s="161"/>
    </row>
    <row r="125" s="116" customFormat="1" ht="30" customHeight="1" spans="1:20">
      <c r="A125" s="134" t="s">
        <v>26</v>
      </c>
      <c r="B125" s="135" t="s">
        <v>307</v>
      </c>
      <c r="C125" s="134"/>
      <c r="D125" s="135"/>
      <c r="E125" s="135"/>
      <c r="F125" s="135"/>
      <c r="G125" s="134"/>
      <c r="H125" s="135"/>
      <c r="I125" s="135"/>
      <c r="J125" s="135"/>
      <c r="K125" s="134"/>
      <c r="L125" s="134"/>
      <c r="M125" s="158">
        <f>M126</f>
        <v>30</v>
      </c>
      <c r="N125" s="156"/>
      <c r="O125" s="156"/>
      <c r="P125" s="156"/>
      <c r="Q125" s="156"/>
      <c r="R125" s="156"/>
      <c r="S125" s="161"/>
      <c r="T125" s="161"/>
    </row>
    <row r="126" s="116" customFormat="1" ht="30" customHeight="1" spans="1:20">
      <c r="A126" s="134" t="s">
        <v>28</v>
      </c>
      <c r="B126" s="135" t="s">
        <v>307</v>
      </c>
      <c r="C126" s="134"/>
      <c r="D126" s="135"/>
      <c r="E126" s="135"/>
      <c r="F126" s="135"/>
      <c r="G126" s="134"/>
      <c r="H126" s="135"/>
      <c r="I126" s="135"/>
      <c r="J126" s="135"/>
      <c r="K126" s="134"/>
      <c r="L126" s="134"/>
      <c r="M126" s="158">
        <f>M128</f>
        <v>30</v>
      </c>
      <c r="N126" s="156"/>
      <c r="O126" s="156"/>
      <c r="P126" s="156"/>
      <c r="Q126" s="156"/>
      <c r="R126" s="156"/>
      <c r="S126" s="161"/>
      <c r="T126" s="161"/>
    </row>
    <row r="127" s="116" customFormat="1" ht="30" customHeight="1" spans="1:20">
      <c r="A127" s="139" t="s">
        <v>30</v>
      </c>
      <c r="B127" s="135" t="s">
        <v>308</v>
      </c>
      <c r="C127" s="134"/>
      <c r="D127" s="135"/>
      <c r="E127" s="135"/>
      <c r="F127" s="135"/>
      <c r="G127" s="134"/>
      <c r="H127" s="135"/>
      <c r="I127" s="135"/>
      <c r="J127" s="135"/>
      <c r="K127" s="134"/>
      <c r="L127" s="134"/>
      <c r="M127" s="156"/>
      <c r="N127" s="156"/>
      <c r="O127" s="156"/>
      <c r="P127" s="156"/>
      <c r="Q127" s="156"/>
      <c r="R127" s="156"/>
      <c r="S127" s="161"/>
      <c r="T127" s="161"/>
    </row>
    <row r="128" s="116" customFormat="1" ht="30" customHeight="1" spans="1:20">
      <c r="A128" s="139" t="s">
        <v>30</v>
      </c>
      <c r="B128" s="135" t="s">
        <v>309</v>
      </c>
      <c r="C128" s="134"/>
      <c r="D128" s="135"/>
      <c r="E128" s="135"/>
      <c r="F128" s="135"/>
      <c r="G128" s="134"/>
      <c r="H128" s="135"/>
      <c r="I128" s="135"/>
      <c r="J128" s="135"/>
      <c r="K128" s="134"/>
      <c r="L128" s="134"/>
      <c r="M128" s="156">
        <f>SUM(M129)</f>
        <v>30</v>
      </c>
      <c r="N128" s="156"/>
      <c r="O128" s="156"/>
      <c r="P128" s="156"/>
      <c r="Q128" s="156"/>
      <c r="R128" s="156"/>
      <c r="S128" s="161"/>
      <c r="T128" s="161"/>
    </row>
    <row r="129" ht="83" customHeight="1" spans="1:20">
      <c r="A129" s="170">
        <v>26</v>
      </c>
      <c r="B129" s="140" t="s">
        <v>310</v>
      </c>
      <c r="C129" s="139" t="s">
        <v>38</v>
      </c>
      <c r="D129" s="144" t="s">
        <v>311</v>
      </c>
      <c r="E129" s="139" t="s">
        <v>307</v>
      </c>
      <c r="F129" s="139" t="s">
        <v>309</v>
      </c>
      <c r="G129" s="139" t="s">
        <v>41</v>
      </c>
      <c r="H129" s="144" t="s">
        <v>42</v>
      </c>
      <c r="I129" s="143" t="s">
        <v>312</v>
      </c>
      <c r="J129" s="144" t="s">
        <v>313</v>
      </c>
      <c r="K129" s="139">
        <v>3000</v>
      </c>
      <c r="L129" s="139">
        <v>10000</v>
      </c>
      <c r="M129" s="139">
        <v>30</v>
      </c>
      <c r="N129" s="144" t="s">
        <v>314</v>
      </c>
      <c r="O129" s="144" t="s">
        <v>315</v>
      </c>
      <c r="P129" s="144" t="s">
        <v>314</v>
      </c>
      <c r="Q129" s="144" t="s">
        <v>316</v>
      </c>
      <c r="R129" s="142" t="s">
        <v>70</v>
      </c>
      <c r="S129" s="142" t="s">
        <v>317</v>
      </c>
      <c r="T129" s="142" t="s">
        <v>317</v>
      </c>
    </row>
  </sheetData>
  <autoFilter ref="A5:T129">
    <extLst/>
  </autoFilter>
  <mergeCells count="122">
    <mergeCell ref="A1:D1"/>
    <mergeCell ref="A2:T2"/>
    <mergeCell ref="K3:L3"/>
    <mergeCell ref="N3:R3"/>
    <mergeCell ref="A6:J6"/>
    <mergeCell ref="B7:J7"/>
    <mergeCell ref="B8:J8"/>
    <mergeCell ref="B9:J9"/>
    <mergeCell ref="B10:J10"/>
    <mergeCell ref="B11:J11"/>
    <mergeCell ref="B12:J12"/>
    <mergeCell ref="B13:J13"/>
    <mergeCell ref="B14:J14"/>
    <mergeCell ref="B17:J17"/>
    <mergeCell ref="B18:J18"/>
    <mergeCell ref="B19:J19"/>
    <mergeCell ref="B22:J22"/>
    <mergeCell ref="B23:J23"/>
    <mergeCell ref="B29:J29"/>
    <mergeCell ref="B30:J30"/>
    <mergeCell ref="B31:J31"/>
    <mergeCell ref="B32:J32"/>
    <mergeCell ref="B33:J33"/>
    <mergeCell ref="B36:J36"/>
    <mergeCell ref="B37:J37"/>
    <mergeCell ref="B38:J38"/>
    <mergeCell ref="B39:J39"/>
    <mergeCell ref="B44:J44"/>
    <mergeCell ref="B45:J45"/>
    <mergeCell ref="B46:J46"/>
    <mergeCell ref="B47:J47"/>
    <mergeCell ref="B48:J48"/>
    <mergeCell ref="B49:J49"/>
    <mergeCell ref="B50:J50"/>
    <mergeCell ref="B51:J51"/>
    <mergeCell ref="B52:J52"/>
    <mergeCell ref="B54:J54"/>
    <mergeCell ref="B55:J55"/>
    <mergeCell ref="B56:J56"/>
    <mergeCell ref="B57:J57"/>
    <mergeCell ref="B58:J58"/>
    <mergeCell ref="B59:J59"/>
    <mergeCell ref="B60:J60"/>
    <mergeCell ref="B61:J61"/>
    <mergeCell ref="B62:J62"/>
    <mergeCell ref="B63:J63"/>
    <mergeCell ref="B64:J64"/>
    <mergeCell ref="B65:J65"/>
    <mergeCell ref="B66:J66"/>
    <mergeCell ref="B67:J67"/>
    <mergeCell ref="B68:J68"/>
    <mergeCell ref="B69:J69"/>
    <mergeCell ref="B70:J70"/>
    <mergeCell ref="B71:J71"/>
    <mergeCell ref="B72:J72"/>
    <mergeCell ref="B73:J73"/>
    <mergeCell ref="B74:J74"/>
    <mergeCell ref="B75:J75"/>
    <mergeCell ref="B76:J76"/>
    <mergeCell ref="B77:J77"/>
    <mergeCell ref="B78:J78"/>
    <mergeCell ref="B80:J80"/>
    <mergeCell ref="B81:J81"/>
    <mergeCell ref="B84:J84"/>
    <mergeCell ref="B85:J85"/>
    <mergeCell ref="B86:J86"/>
    <mergeCell ref="B87:J87"/>
    <mergeCell ref="B88:J88"/>
    <mergeCell ref="B90:J90"/>
    <mergeCell ref="B91:J91"/>
    <mergeCell ref="B92:J92"/>
    <mergeCell ref="B93:J93"/>
    <mergeCell ref="B94:J94"/>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8:J118"/>
    <mergeCell ref="B120:J120"/>
    <mergeCell ref="B121:J121"/>
    <mergeCell ref="B122:J122"/>
    <mergeCell ref="B123:J123"/>
    <mergeCell ref="B124:J124"/>
    <mergeCell ref="B125:J125"/>
    <mergeCell ref="B126:J126"/>
    <mergeCell ref="B127:J127"/>
    <mergeCell ref="B128:J128"/>
    <mergeCell ref="A3:A5"/>
    <mergeCell ref="B3:B5"/>
    <mergeCell ref="C3:C5"/>
    <mergeCell ref="D3:D5"/>
    <mergeCell ref="E3:E5"/>
    <mergeCell ref="F3:F5"/>
    <mergeCell ref="G3:G5"/>
    <mergeCell ref="H3:H5"/>
    <mergeCell ref="I3:I5"/>
    <mergeCell ref="J3:J5"/>
    <mergeCell ref="K4:K5"/>
    <mergeCell ref="L4:L5"/>
    <mergeCell ref="M3:M5"/>
    <mergeCell ref="N4:N5"/>
    <mergeCell ref="O4:O5"/>
    <mergeCell ref="P4:P5"/>
    <mergeCell ref="Q4:Q5"/>
    <mergeCell ref="R4:R5"/>
    <mergeCell ref="S3:S5"/>
    <mergeCell ref="T3:T5"/>
  </mergeCells>
  <pageMargins left="0.196527777777778" right="0.275" top="0.196527777777778" bottom="0.275" header="0.118055555555556" footer="0.156944444444444"/>
  <pageSetup paperSize="9" scale="4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topLeftCell="A69" workbookViewId="0">
      <selection activeCell="F16" sqref="F16"/>
    </sheetView>
  </sheetViews>
  <sheetFormatPr defaultColWidth="8.7962962962963" defaultRowHeight="14.4" outlineLevelCol="6"/>
  <cols>
    <col min="1" max="1" width="5.25" customWidth="1"/>
    <col min="2" max="2" width="36.25" customWidth="1"/>
    <col min="3" max="3" width="5.37962962962963" style="77" customWidth="1"/>
    <col min="4" max="4" width="10.7685185185185" style="77" customWidth="1"/>
    <col min="5" max="5" width="10.5555555555556" style="77" customWidth="1"/>
    <col min="6" max="6" width="15.6296296296296" style="77" customWidth="1"/>
    <col min="7" max="7" width="20.25" style="77" customWidth="1"/>
  </cols>
  <sheetData>
    <row r="1" customFormat="1" spans="1:7">
      <c r="A1" s="78" t="s">
        <v>318</v>
      </c>
      <c r="C1" s="77"/>
      <c r="D1" s="77"/>
      <c r="E1" s="77"/>
      <c r="F1" s="77"/>
      <c r="G1" s="77"/>
    </row>
    <row r="2" s="73" customFormat="1" ht="36" customHeight="1" spans="1:7">
      <c r="A2" s="79" t="s">
        <v>319</v>
      </c>
      <c r="B2" s="79"/>
      <c r="C2" s="79"/>
      <c r="D2" s="79"/>
      <c r="E2" s="79"/>
      <c r="F2" s="79"/>
      <c r="G2" s="79"/>
    </row>
    <row r="3" s="74" customFormat="1" ht="21" customHeight="1" spans="1:7">
      <c r="A3" s="80" t="s">
        <v>3</v>
      </c>
      <c r="B3" s="80" t="s">
        <v>320</v>
      </c>
      <c r="C3" s="80" t="s">
        <v>321</v>
      </c>
      <c r="D3" s="81" t="s">
        <v>322</v>
      </c>
      <c r="E3" s="82"/>
      <c r="F3" s="83" t="s">
        <v>323</v>
      </c>
      <c r="G3" s="84"/>
    </row>
    <row r="4" s="74" customFormat="1" ht="35" customHeight="1" spans="1:7">
      <c r="A4" s="80"/>
      <c r="B4" s="80"/>
      <c r="C4" s="85"/>
      <c r="D4" s="80" t="s">
        <v>324</v>
      </c>
      <c r="E4" s="86" t="s">
        <v>325</v>
      </c>
      <c r="F4" s="83" t="s">
        <v>326</v>
      </c>
      <c r="G4" s="84" t="s">
        <v>327</v>
      </c>
    </row>
    <row r="5" s="75" customFormat="1" ht="23" customHeight="1" spans="1:7">
      <c r="A5" s="30" t="s">
        <v>25</v>
      </c>
      <c r="B5" s="31"/>
      <c r="C5" s="87">
        <v>26</v>
      </c>
      <c r="D5" s="88"/>
      <c r="E5" s="88"/>
      <c r="F5" s="89">
        <v>12233</v>
      </c>
      <c r="G5" s="90"/>
    </row>
    <row r="6" s="73" customFormat="1" ht="15.6" spans="1:7">
      <c r="A6" s="91" t="s">
        <v>26</v>
      </c>
      <c r="B6" s="92" t="s">
        <v>27</v>
      </c>
      <c r="C6" s="93">
        <f>C7+C14+C21+C26+C35</f>
        <v>16</v>
      </c>
      <c r="D6" s="93"/>
      <c r="E6" s="93"/>
      <c r="F6" s="93">
        <f>F7+F14+F21+F26+F35</f>
        <v>7065</v>
      </c>
      <c r="G6" s="94">
        <v>0.5775</v>
      </c>
    </row>
    <row r="7" s="73" customFormat="1" ht="15.6" spans="1:7">
      <c r="A7" s="95" t="s">
        <v>28</v>
      </c>
      <c r="B7" s="96" t="s">
        <v>29</v>
      </c>
      <c r="C7" s="97">
        <f>C13</f>
        <v>2</v>
      </c>
      <c r="D7" s="97"/>
      <c r="E7" s="97"/>
      <c r="F7" s="97">
        <f>F13</f>
        <v>456</v>
      </c>
      <c r="G7" s="98">
        <v>0.0373</v>
      </c>
    </row>
    <row r="8" s="73" customFormat="1" ht="15.6" spans="1:7">
      <c r="A8" s="99" t="s">
        <v>30</v>
      </c>
      <c r="B8" s="100" t="s">
        <v>31</v>
      </c>
      <c r="C8" s="101"/>
      <c r="D8" s="62"/>
      <c r="E8" s="62"/>
      <c r="F8" s="102"/>
      <c r="G8" s="103"/>
    </row>
    <row r="9" s="73" customFormat="1" ht="15.6" spans="1:7">
      <c r="A9" s="99" t="s">
        <v>30</v>
      </c>
      <c r="B9" s="100" t="s">
        <v>32</v>
      </c>
      <c r="C9" s="101"/>
      <c r="D9" s="62"/>
      <c r="E9" s="62"/>
      <c r="F9" s="102"/>
      <c r="G9" s="103"/>
    </row>
    <row r="10" s="73" customFormat="1" ht="15.6" spans="1:7">
      <c r="A10" s="99" t="s">
        <v>30</v>
      </c>
      <c r="B10" s="100" t="s">
        <v>33</v>
      </c>
      <c r="C10" s="101"/>
      <c r="D10" s="62"/>
      <c r="E10" s="62"/>
      <c r="F10" s="102"/>
      <c r="G10" s="103"/>
    </row>
    <row r="11" s="73" customFormat="1" ht="15.6" spans="1:7">
      <c r="A11" s="99" t="s">
        <v>30</v>
      </c>
      <c r="B11" s="100" t="s">
        <v>34</v>
      </c>
      <c r="C11" s="101"/>
      <c r="D11" s="62"/>
      <c r="E11" s="62"/>
      <c r="F11" s="102"/>
      <c r="G11" s="103"/>
    </row>
    <row r="12" s="73" customFormat="1" ht="15.6" spans="1:7">
      <c r="A12" s="99" t="s">
        <v>30</v>
      </c>
      <c r="B12" s="100" t="s">
        <v>35</v>
      </c>
      <c r="C12" s="101"/>
      <c r="D12" s="62"/>
      <c r="E12" s="62"/>
      <c r="F12" s="102"/>
      <c r="G12" s="103"/>
    </row>
    <row r="13" s="73" customFormat="1" ht="15.6" spans="1:7">
      <c r="A13" s="99" t="s">
        <v>30</v>
      </c>
      <c r="B13" s="100" t="s">
        <v>36</v>
      </c>
      <c r="C13" s="101">
        <v>2</v>
      </c>
      <c r="D13" s="62" t="s">
        <v>19</v>
      </c>
      <c r="E13" s="62">
        <v>1262</v>
      </c>
      <c r="F13" s="102">
        <v>456</v>
      </c>
      <c r="G13" s="103">
        <f>F13/F5</f>
        <v>0.0372762200604921</v>
      </c>
    </row>
    <row r="14" s="73" customFormat="1" ht="15.6" spans="1:7">
      <c r="A14" s="95" t="s">
        <v>28</v>
      </c>
      <c r="B14" s="96" t="s">
        <v>58</v>
      </c>
      <c r="C14" s="97">
        <f>C16+C18</f>
        <v>7</v>
      </c>
      <c r="D14" s="97"/>
      <c r="E14" s="97"/>
      <c r="F14" s="97">
        <f>F16+F18</f>
        <v>4410</v>
      </c>
      <c r="G14" s="98">
        <v>0.3605</v>
      </c>
    </row>
    <row r="15" s="73" customFormat="1" ht="15.6" spans="1:7">
      <c r="A15" s="99" t="s">
        <v>30</v>
      </c>
      <c r="B15" s="100" t="s">
        <v>59</v>
      </c>
      <c r="C15" s="104"/>
      <c r="D15" s="104"/>
      <c r="E15" s="62"/>
      <c r="F15" s="105"/>
      <c r="G15" s="103"/>
    </row>
    <row r="16" s="73" customFormat="1" ht="15.6" spans="1:7">
      <c r="A16" s="99" t="s">
        <v>30</v>
      </c>
      <c r="B16" s="100" t="s">
        <v>60</v>
      </c>
      <c r="C16" s="104">
        <v>2</v>
      </c>
      <c r="D16" s="62" t="s">
        <v>328</v>
      </c>
      <c r="E16" s="62">
        <v>70000</v>
      </c>
      <c r="F16" s="105">
        <v>430</v>
      </c>
      <c r="G16" s="103">
        <f>F16/F5</f>
        <v>0.0351508215482711</v>
      </c>
    </row>
    <row r="17" s="73" customFormat="1" ht="15.6" spans="1:7">
      <c r="A17" s="99" t="s">
        <v>30</v>
      </c>
      <c r="B17" s="100" t="s">
        <v>78</v>
      </c>
      <c r="C17" s="104"/>
      <c r="D17" s="62"/>
      <c r="E17" s="62"/>
      <c r="F17" s="105"/>
      <c r="G17" s="103"/>
    </row>
    <row r="18" s="73" customFormat="1" ht="15.6" spans="1:7">
      <c r="A18" s="99" t="s">
        <v>30</v>
      </c>
      <c r="B18" s="100" t="s">
        <v>79</v>
      </c>
      <c r="C18" s="104">
        <v>5</v>
      </c>
      <c r="D18" s="62" t="s">
        <v>329</v>
      </c>
      <c r="E18" s="62">
        <v>41000</v>
      </c>
      <c r="F18" s="105">
        <v>3980</v>
      </c>
      <c r="G18" s="103">
        <f>F18/F5</f>
        <v>0.325349464563067</v>
      </c>
    </row>
    <row r="19" s="73" customFormat="1" ht="15.6" spans="1:7">
      <c r="A19" s="99" t="s">
        <v>30</v>
      </c>
      <c r="B19" s="100" t="s">
        <v>120</v>
      </c>
      <c r="C19" s="104"/>
      <c r="D19" s="62"/>
      <c r="E19" s="62"/>
      <c r="F19" s="105"/>
      <c r="G19" s="103"/>
    </row>
    <row r="20" customFormat="1" spans="1:7">
      <c r="A20" s="99" t="s">
        <v>30</v>
      </c>
      <c r="B20" s="100" t="s">
        <v>121</v>
      </c>
      <c r="C20" s="104"/>
      <c r="D20" s="62"/>
      <c r="E20" s="62"/>
      <c r="F20" s="105"/>
      <c r="G20" s="103"/>
    </row>
    <row r="21" customFormat="1" spans="1:7">
      <c r="A21" s="95" t="s">
        <v>28</v>
      </c>
      <c r="B21" s="96" t="s">
        <v>122</v>
      </c>
      <c r="C21" s="106">
        <f>C23</f>
        <v>2</v>
      </c>
      <c r="D21" s="106"/>
      <c r="E21" s="106"/>
      <c r="F21" s="106">
        <f>F23</f>
        <v>170</v>
      </c>
      <c r="G21" s="98">
        <v>0.0139</v>
      </c>
    </row>
    <row r="22" customFormat="1" spans="1:7">
      <c r="A22" s="99" t="s">
        <v>30</v>
      </c>
      <c r="B22" s="100" t="s">
        <v>123</v>
      </c>
      <c r="C22" s="104"/>
      <c r="D22" s="62"/>
      <c r="E22" s="62"/>
      <c r="F22" s="105"/>
      <c r="G22" s="103"/>
    </row>
    <row r="23" s="76" customFormat="1" spans="1:7">
      <c r="A23" s="99" t="s">
        <v>30</v>
      </c>
      <c r="B23" s="100" t="s">
        <v>124</v>
      </c>
      <c r="C23" s="104">
        <v>2</v>
      </c>
      <c r="D23" s="62" t="s">
        <v>330</v>
      </c>
      <c r="E23" s="62">
        <v>6</v>
      </c>
      <c r="F23" s="105">
        <v>170</v>
      </c>
      <c r="G23" s="103">
        <f>F23/F5</f>
        <v>0.0138968364260607</v>
      </c>
    </row>
    <row r="24" s="76" customFormat="1" spans="1:7">
      <c r="A24" s="99" t="s">
        <v>30</v>
      </c>
      <c r="B24" s="100" t="s">
        <v>141</v>
      </c>
      <c r="C24" s="104"/>
      <c r="D24" s="62"/>
      <c r="E24" s="62"/>
      <c r="F24" s="105"/>
      <c r="G24" s="103"/>
    </row>
    <row r="25" customFormat="1" spans="1:7">
      <c r="A25" s="99" t="s">
        <v>30</v>
      </c>
      <c r="B25" s="100" t="s">
        <v>142</v>
      </c>
      <c r="C25" s="104"/>
      <c r="D25" s="62"/>
      <c r="E25" s="62"/>
      <c r="F25" s="105"/>
      <c r="G25" s="103"/>
    </row>
    <row r="26" customFormat="1" spans="1:7">
      <c r="A26" s="95" t="s">
        <v>28</v>
      </c>
      <c r="B26" s="96" t="s">
        <v>143</v>
      </c>
      <c r="C26" s="106">
        <f>C27</f>
        <v>4</v>
      </c>
      <c r="D26" s="106"/>
      <c r="E26" s="106"/>
      <c r="F26" s="106">
        <f>F27</f>
        <v>1779</v>
      </c>
      <c r="G26" s="98">
        <v>0.1454</v>
      </c>
    </row>
    <row r="27" s="76" customFormat="1" ht="42" customHeight="1" spans="1:7">
      <c r="A27" s="99" t="s">
        <v>30</v>
      </c>
      <c r="B27" s="100" t="s">
        <v>144</v>
      </c>
      <c r="C27" s="104">
        <v>4</v>
      </c>
      <c r="D27" s="62" t="s">
        <v>331</v>
      </c>
      <c r="E27" s="62">
        <v>19.6</v>
      </c>
      <c r="F27" s="105">
        <v>1779</v>
      </c>
      <c r="G27" s="103">
        <f>F27/F5</f>
        <v>0.145426305893894</v>
      </c>
    </row>
    <row r="28" customFormat="1" spans="1:7">
      <c r="A28" s="99" t="s">
        <v>30</v>
      </c>
      <c r="B28" s="100" t="s">
        <v>178</v>
      </c>
      <c r="C28" s="104"/>
      <c r="D28" s="62"/>
      <c r="E28" s="62"/>
      <c r="F28" s="105"/>
      <c r="G28" s="103"/>
    </row>
    <row r="29" customFormat="1" spans="1:7">
      <c r="A29" s="99" t="s">
        <v>30</v>
      </c>
      <c r="B29" s="100" t="s">
        <v>179</v>
      </c>
      <c r="C29" s="104"/>
      <c r="D29" s="62"/>
      <c r="E29" s="62"/>
      <c r="F29" s="105"/>
      <c r="G29" s="103"/>
    </row>
    <row r="30" customFormat="1" spans="1:7">
      <c r="A30" s="95" t="s">
        <v>28</v>
      </c>
      <c r="B30" s="96" t="s">
        <v>180</v>
      </c>
      <c r="C30" s="106"/>
      <c r="D30" s="107"/>
      <c r="E30" s="107"/>
      <c r="F30" s="108"/>
      <c r="G30" s="98"/>
    </row>
    <row r="31" customFormat="1" spans="1:7">
      <c r="A31" s="99" t="s">
        <v>30</v>
      </c>
      <c r="B31" s="100" t="s">
        <v>181</v>
      </c>
      <c r="C31" s="104"/>
      <c r="D31" s="62"/>
      <c r="E31" s="62"/>
      <c r="F31" s="105"/>
      <c r="G31" s="103"/>
    </row>
    <row r="32" customFormat="1" spans="1:7">
      <c r="A32" s="99" t="s">
        <v>30</v>
      </c>
      <c r="B32" s="100" t="s">
        <v>182</v>
      </c>
      <c r="C32" s="104"/>
      <c r="D32" s="62"/>
      <c r="E32" s="62"/>
      <c r="F32" s="105"/>
      <c r="G32" s="103"/>
    </row>
    <row r="33" customFormat="1" spans="1:7">
      <c r="A33" s="99" t="s">
        <v>30</v>
      </c>
      <c r="B33" s="100" t="s">
        <v>183</v>
      </c>
      <c r="C33" s="104"/>
      <c r="D33" s="62"/>
      <c r="E33" s="62"/>
      <c r="F33" s="105"/>
      <c r="G33" s="103"/>
    </row>
    <row r="34" customFormat="1" spans="1:7">
      <c r="A34" s="99" t="s">
        <v>30</v>
      </c>
      <c r="B34" s="100" t="s">
        <v>184</v>
      </c>
      <c r="C34" s="104"/>
      <c r="D34" s="62"/>
      <c r="E34" s="62"/>
      <c r="F34" s="105"/>
      <c r="G34" s="103"/>
    </row>
    <row r="35" customFormat="1" spans="1:7">
      <c r="A35" s="95" t="s">
        <v>28</v>
      </c>
      <c r="B35" s="96" t="s">
        <v>185</v>
      </c>
      <c r="C35" s="106">
        <f>C36</f>
        <v>1</v>
      </c>
      <c r="D35" s="106"/>
      <c r="E35" s="106"/>
      <c r="F35" s="106">
        <f>F36</f>
        <v>250</v>
      </c>
      <c r="G35" s="98">
        <v>0.0204</v>
      </c>
    </row>
    <row r="36" customFormat="1" spans="1:7">
      <c r="A36" s="99" t="s">
        <v>30</v>
      </c>
      <c r="B36" s="100" t="s">
        <v>186</v>
      </c>
      <c r="C36" s="104">
        <v>1</v>
      </c>
      <c r="D36" s="62" t="s">
        <v>18</v>
      </c>
      <c r="E36" s="62">
        <v>1670</v>
      </c>
      <c r="F36" s="105">
        <v>250</v>
      </c>
      <c r="G36" s="103">
        <f>F36/F5</f>
        <v>0.0204365241559716</v>
      </c>
    </row>
    <row r="37" customFormat="1" spans="1:7">
      <c r="A37" s="99" t="s">
        <v>30</v>
      </c>
      <c r="B37" s="100" t="s">
        <v>191</v>
      </c>
      <c r="C37" s="104"/>
      <c r="D37" s="62"/>
      <c r="E37" s="62"/>
      <c r="F37" s="105"/>
      <c r="G37" s="103"/>
    </row>
    <row r="38" customFormat="1" spans="1:7">
      <c r="A38" s="99" t="s">
        <v>30</v>
      </c>
      <c r="B38" s="100" t="s">
        <v>192</v>
      </c>
      <c r="C38" s="104"/>
      <c r="D38" s="62"/>
      <c r="E38" s="62"/>
      <c r="F38" s="105"/>
      <c r="G38" s="103"/>
    </row>
    <row r="39" customFormat="1" spans="1:7">
      <c r="A39" s="99" t="s">
        <v>30</v>
      </c>
      <c r="B39" s="100" t="s">
        <v>193</v>
      </c>
      <c r="C39" s="104"/>
      <c r="D39" s="62"/>
      <c r="E39" s="62"/>
      <c r="F39" s="105"/>
      <c r="G39" s="103"/>
    </row>
    <row r="40" customFormat="1" spans="1:7">
      <c r="A40" s="99" t="s">
        <v>30</v>
      </c>
      <c r="B40" s="100" t="s">
        <v>194</v>
      </c>
      <c r="C40" s="104"/>
      <c r="D40" s="62"/>
      <c r="E40" s="62"/>
      <c r="F40" s="105"/>
      <c r="G40" s="103"/>
    </row>
    <row r="41" customFormat="1" spans="1:7">
      <c r="A41" s="91" t="s">
        <v>26</v>
      </c>
      <c r="B41" s="92" t="s">
        <v>195</v>
      </c>
      <c r="C41" s="109"/>
      <c r="D41" s="110"/>
      <c r="E41" s="110"/>
      <c r="F41" s="111"/>
      <c r="G41" s="94"/>
    </row>
    <row r="42" customFormat="1" spans="1:7">
      <c r="A42" s="95" t="s">
        <v>28</v>
      </c>
      <c r="B42" s="96" t="s">
        <v>196</v>
      </c>
      <c r="C42" s="106"/>
      <c r="D42" s="107"/>
      <c r="E42" s="107"/>
      <c r="F42" s="108"/>
      <c r="G42" s="98"/>
    </row>
    <row r="43" customFormat="1" spans="1:7">
      <c r="A43" s="99" t="s">
        <v>30</v>
      </c>
      <c r="B43" s="100" t="s">
        <v>40</v>
      </c>
      <c r="C43" s="104"/>
      <c r="D43" s="62"/>
      <c r="E43" s="62"/>
      <c r="F43" s="105"/>
      <c r="G43" s="103"/>
    </row>
    <row r="44" customFormat="1" spans="1:7">
      <c r="A44" s="99" t="s">
        <v>30</v>
      </c>
      <c r="B44" s="100" t="s">
        <v>197</v>
      </c>
      <c r="C44" s="104"/>
      <c r="D44" s="62"/>
      <c r="E44" s="62"/>
      <c r="F44" s="105"/>
      <c r="G44" s="103"/>
    </row>
    <row r="45" customFormat="1" spans="1:7">
      <c r="A45" s="95" t="s">
        <v>28</v>
      </c>
      <c r="B45" s="96" t="s">
        <v>198</v>
      </c>
      <c r="C45" s="106"/>
      <c r="D45" s="107"/>
      <c r="E45" s="107"/>
      <c r="F45" s="108"/>
      <c r="G45" s="98"/>
    </row>
    <row r="46" customFormat="1" spans="1:7">
      <c r="A46" s="99" t="s">
        <v>30</v>
      </c>
      <c r="B46" s="100" t="s">
        <v>199</v>
      </c>
      <c r="C46" s="104"/>
      <c r="D46" s="62"/>
      <c r="E46" s="62"/>
      <c r="F46" s="105"/>
      <c r="G46" s="103"/>
    </row>
    <row r="47" customFormat="1" spans="1:7">
      <c r="A47" s="99" t="s">
        <v>30</v>
      </c>
      <c r="B47" s="100" t="s">
        <v>200</v>
      </c>
      <c r="C47" s="104"/>
      <c r="D47" s="62"/>
      <c r="E47" s="62"/>
      <c r="F47" s="105"/>
      <c r="G47" s="103"/>
    </row>
    <row r="48" customFormat="1" spans="1:7">
      <c r="A48" s="99" t="s">
        <v>30</v>
      </c>
      <c r="B48" s="100" t="s">
        <v>201</v>
      </c>
      <c r="C48" s="104"/>
      <c r="D48" s="62"/>
      <c r="E48" s="62"/>
      <c r="F48" s="105"/>
      <c r="G48" s="103"/>
    </row>
    <row r="49" customFormat="1" spans="1:7">
      <c r="A49" s="95" t="s">
        <v>28</v>
      </c>
      <c r="B49" s="96" t="s">
        <v>202</v>
      </c>
      <c r="C49" s="106"/>
      <c r="D49" s="107"/>
      <c r="E49" s="107"/>
      <c r="F49" s="108"/>
      <c r="G49" s="98"/>
    </row>
    <row r="50" customFormat="1" spans="1:7">
      <c r="A50" s="99" t="s">
        <v>30</v>
      </c>
      <c r="B50" s="100" t="s">
        <v>203</v>
      </c>
      <c r="C50" s="104"/>
      <c r="D50" s="62"/>
      <c r="E50" s="62"/>
      <c r="F50" s="105"/>
      <c r="G50" s="103"/>
    </row>
    <row r="51" customFormat="1" spans="1:7">
      <c r="A51" s="99" t="s">
        <v>30</v>
      </c>
      <c r="B51" s="100" t="s">
        <v>204</v>
      </c>
      <c r="C51" s="104"/>
      <c r="D51" s="62"/>
      <c r="E51" s="62"/>
      <c r="F51" s="105"/>
      <c r="G51" s="103"/>
    </row>
    <row r="52" customFormat="1" spans="1:7">
      <c r="A52" s="95" t="s">
        <v>28</v>
      </c>
      <c r="B52" s="96" t="s">
        <v>205</v>
      </c>
      <c r="C52" s="106"/>
      <c r="D52" s="107"/>
      <c r="E52" s="107"/>
      <c r="F52" s="108"/>
      <c r="G52" s="98"/>
    </row>
    <row r="53" customFormat="1" spans="1:7">
      <c r="A53" s="99" t="s">
        <v>30</v>
      </c>
      <c r="B53" s="100" t="s">
        <v>206</v>
      </c>
      <c r="C53" s="104"/>
      <c r="D53" s="62"/>
      <c r="E53" s="62"/>
      <c r="F53" s="105"/>
      <c r="G53" s="103"/>
    </row>
    <row r="54" customFormat="1" spans="1:7">
      <c r="A54" s="99" t="s">
        <v>30</v>
      </c>
      <c r="B54" s="100" t="s">
        <v>207</v>
      </c>
      <c r="C54" s="104"/>
      <c r="D54" s="62"/>
      <c r="E54" s="62"/>
      <c r="F54" s="105"/>
      <c r="G54" s="103"/>
    </row>
    <row r="55" customFormat="1" spans="1:7">
      <c r="A55" s="99" t="s">
        <v>30</v>
      </c>
      <c r="B55" s="100" t="s">
        <v>208</v>
      </c>
      <c r="C55" s="104"/>
      <c r="D55" s="62"/>
      <c r="E55" s="62"/>
      <c r="F55" s="105"/>
      <c r="G55" s="103"/>
    </row>
    <row r="56" customFormat="1" spans="1:7">
      <c r="A56" s="95" t="s">
        <v>28</v>
      </c>
      <c r="B56" s="96" t="s">
        <v>209</v>
      </c>
      <c r="C56" s="106"/>
      <c r="D56" s="107"/>
      <c r="E56" s="107"/>
      <c r="F56" s="108"/>
      <c r="G56" s="98"/>
    </row>
    <row r="57" customFormat="1" spans="1:7">
      <c r="A57" s="99" t="s">
        <v>30</v>
      </c>
      <c r="B57" s="100" t="s">
        <v>209</v>
      </c>
      <c r="C57" s="104"/>
      <c r="D57" s="62"/>
      <c r="E57" s="62"/>
      <c r="F57" s="105"/>
      <c r="G57" s="103"/>
    </row>
    <row r="58" customFormat="1" spans="1:7">
      <c r="A58" s="91" t="s">
        <v>26</v>
      </c>
      <c r="B58" s="92" t="s">
        <v>210</v>
      </c>
      <c r="C58" s="109">
        <f>C59+C69</f>
        <v>8</v>
      </c>
      <c r="D58" s="109"/>
      <c r="E58" s="109"/>
      <c r="F58" s="109">
        <f>F59+F69</f>
        <v>4808</v>
      </c>
      <c r="G58" s="94">
        <v>0.393</v>
      </c>
    </row>
    <row r="59" customFormat="1" spans="1:7">
      <c r="A59" s="95" t="s">
        <v>28</v>
      </c>
      <c r="B59" s="96" t="s">
        <v>211</v>
      </c>
      <c r="C59" s="106">
        <f>C61+C63+C64+C68</f>
        <v>4</v>
      </c>
      <c r="D59" s="106"/>
      <c r="E59" s="106"/>
      <c r="F59" s="106">
        <f>F61+F63+F64+F68</f>
        <v>1608</v>
      </c>
      <c r="G59" s="98">
        <v>0.1314</v>
      </c>
    </row>
    <row r="60" customFormat="1" spans="1:7">
      <c r="A60" s="99" t="s">
        <v>30</v>
      </c>
      <c r="B60" s="100" t="s">
        <v>212</v>
      </c>
      <c r="C60" s="104"/>
      <c r="D60" s="62"/>
      <c r="E60" s="62"/>
      <c r="F60" s="105"/>
      <c r="G60" s="103"/>
    </row>
    <row r="61" customFormat="1" ht="54" customHeight="1" spans="1:7">
      <c r="A61" s="99" t="s">
        <v>30</v>
      </c>
      <c r="B61" s="100" t="s">
        <v>213</v>
      </c>
      <c r="C61" s="104">
        <v>1</v>
      </c>
      <c r="D61" s="62" t="s">
        <v>332</v>
      </c>
      <c r="E61" s="62">
        <v>1830</v>
      </c>
      <c r="F61" s="105">
        <v>413</v>
      </c>
      <c r="G61" s="103">
        <f>F61/F5</f>
        <v>0.033761137905665</v>
      </c>
    </row>
    <row r="62" customFormat="1" spans="1:7">
      <c r="A62" s="99" t="s">
        <v>30</v>
      </c>
      <c r="B62" s="100" t="s">
        <v>222</v>
      </c>
      <c r="C62" s="104"/>
      <c r="D62" s="62"/>
      <c r="E62" s="62"/>
      <c r="F62" s="105"/>
      <c r="G62" s="103"/>
    </row>
    <row r="63" s="76" customFormat="1" ht="27" customHeight="1" spans="1:7">
      <c r="A63" s="99" t="s">
        <v>30</v>
      </c>
      <c r="B63" s="100" t="s">
        <v>223</v>
      </c>
      <c r="C63" s="104">
        <v>2</v>
      </c>
      <c r="D63" s="62" t="s">
        <v>331</v>
      </c>
      <c r="E63" s="62">
        <v>25.402</v>
      </c>
      <c r="F63" s="105">
        <v>800</v>
      </c>
      <c r="G63" s="103">
        <f>F63/F5</f>
        <v>0.065396877299109</v>
      </c>
    </row>
    <row r="64" customFormat="1" spans="1:7">
      <c r="A64" s="99" t="s">
        <v>30</v>
      </c>
      <c r="B64" s="100" t="s">
        <v>236</v>
      </c>
      <c r="C64" s="104"/>
      <c r="D64" s="62"/>
      <c r="E64" s="62"/>
      <c r="F64" s="105"/>
      <c r="G64" s="103"/>
    </row>
    <row r="65" customFormat="1" ht="24" spans="1:7">
      <c r="A65" s="99" t="s">
        <v>30</v>
      </c>
      <c r="B65" s="100" t="s">
        <v>237</v>
      </c>
      <c r="C65" s="104"/>
      <c r="D65" s="62"/>
      <c r="E65" s="62"/>
      <c r="F65" s="105"/>
      <c r="G65" s="103"/>
    </row>
    <row r="66" customFormat="1" ht="38" customHeight="1" spans="1:7">
      <c r="A66" s="99" t="s">
        <v>30</v>
      </c>
      <c r="B66" s="100" t="s">
        <v>238</v>
      </c>
      <c r="C66" s="104"/>
      <c r="D66" s="62"/>
      <c r="E66" s="62"/>
      <c r="F66" s="105"/>
      <c r="G66" s="103"/>
    </row>
    <row r="67" customFormat="1" spans="1:7">
      <c r="A67" s="99" t="s">
        <v>30</v>
      </c>
      <c r="B67" s="100" t="s">
        <v>239</v>
      </c>
      <c r="C67" s="104"/>
      <c r="D67" s="62"/>
      <c r="E67" s="62"/>
      <c r="F67" s="105"/>
      <c r="G67" s="103"/>
    </row>
    <row r="68" s="76" customFormat="1" spans="1:7">
      <c r="A68" s="99" t="s">
        <v>30</v>
      </c>
      <c r="B68" s="100" t="s">
        <v>240</v>
      </c>
      <c r="C68" s="104">
        <v>1</v>
      </c>
      <c r="D68" s="62" t="s">
        <v>332</v>
      </c>
      <c r="E68" s="62">
        <v>3500</v>
      </c>
      <c r="F68" s="105">
        <v>395</v>
      </c>
      <c r="G68" s="103">
        <f>F68/F5</f>
        <v>0.0322897081664351</v>
      </c>
    </row>
    <row r="69" customFormat="1" spans="1:7">
      <c r="A69" s="96" t="s">
        <v>28</v>
      </c>
      <c r="B69" s="96" t="s">
        <v>248</v>
      </c>
      <c r="C69" s="106">
        <f>C73</f>
        <v>4</v>
      </c>
      <c r="D69" s="106"/>
      <c r="E69" s="106"/>
      <c r="F69" s="106">
        <f>F73</f>
        <v>3200</v>
      </c>
      <c r="G69" s="98">
        <v>0.2616</v>
      </c>
    </row>
    <row r="70" customFormat="1" spans="1:7">
      <c r="A70" s="99" t="s">
        <v>30</v>
      </c>
      <c r="B70" s="100" t="s">
        <v>249</v>
      </c>
      <c r="C70" s="104"/>
      <c r="D70" s="62"/>
      <c r="E70" s="62"/>
      <c r="F70" s="105"/>
      <c r="G70" s="103"/>
    </row>
    <row r="71" customFormat="1" spans="1:7">
      <c r="A71" s="99" t="s">
        <v>30</v>
      </c>
      <c r="B71" s="100" t="s">
        <v>250</v>
      </c>
      <c r="C71" s="104"/>
      <c r="D71" s="62"/>
      <c r="E71" s="62"/>
      <c r="F71" s="105"/>
      <c r="G71" s="103"/>
    </row>
    <row r="72" customFormat="1" spans="1:7">
      <c r="A72" s="99" t="s">
        <v>30</v>
      </c>
      <c r="B72" s="100" t="s">
        <v>251</v>
      </c>
      <c r="C72" s="104"/>
      <c r="D72" s="62"/>
      <c r="E72" s="62"/>
      <c r="F72" s="105"/>
      <c r="G72" s="103"/>
    </row>
    <row r="73" customFormat="1" spans="1:7">
      <c r="A73" s="99" t="s">
        <v>30</v>
      </c>
      <c r="B73" s="100" t="s">
        <v>252</v>
      </c>
      <c r="C73" s="104">
        <v>4</v>
      </c>
      <c r="D73" s="62" t="s">
        <v>331</v>
      </c>
      <c r="E73" s="62">
        <v>4</v>
      </c>
      <c r="F73" s="105">
        <v>3200</v>
      </c>
      <c r="G73" s="103">
        <f>F73/F5</f>
        <v>0.261587509196436</v>
      </c>
    </row>
    <row r="74" customFormat="1" spans="1:7">
      <c r="A74" s="96" t="s">
        <v>28</v>
      </c>
      <c r="B74" s="96" t="s">
        <v>277</v>
      </c>
      <c r="C74" s="106"/>
      <c r="D74" s="107"/>
      <c r="E74" s="107"/>
      <c r="F74" s="108"/>
      <c r="G74" s="98"/>
    </row>
    <row r="75" customFormat="1" spans="1:7">
      <c r="A75" s="99" t="s">
        <v>30</v>
      </c>
      <c r="B75" s="100" t="s">
        <v>278</v>
      </c>
      <c r="C75" s="104"/>
      <c r="D75" s="62"/>
      <c r="E75" s="62"/>
      <c r="F75" s="105"/>
      <c r="G75" s="103"/>
    </row>
    <row r="76" customFormat="1" spans="1:7">
      <c r="A76" s="99" t="s">
        <v>30</v>
      </c>
      <c r="B76" s="100" t="s">
        <v>279</v>
      </c>
      <c r="C76" s="104"/>
      <c r="D76" s="62"/>
      <c r="E76" s="62"/>
      <c r="F76" s="105"/>
      <c r="G76" s="103"/>
    </row>
    <row r="77" customFormat="1" ht="24" spans="1:7">
      <c r="A77" s="99" t="s">
        <v>30</v>
      </c>
      <c r="B77" s="100" t="s">
        <v>280</v>
      </c>
      <c r="C77" s="104"/>
      <c r="D77" s="62"/>
      <c r="E77" s="62"/>
      <c r="F77" s="105"/>
      <c r="G77" s="103"/>
    </row>
    <row r="78" customFormat="1" spans="1:7">
      <c r="A78" s="99" t="s">
        <v>30</v>
      </c>
      <c r="B78" s="100" t="s">
        <v>281</v>
      </c>
      <c r="C78" s="104"/>
      <c r="D78" s="62"/>
      <c r="E78" s="62"/>
      <c r="F78" s="105"/>
      <c r="G78" s="103"/>
    </row>
    <row r="79" customFormat="1" spans="1:7">
      <c r="A79" s="99" t="s">
        <v>30</v>
      </c>
      <c r="B79" s="100" t="s">
        <v>282</v>
      </c>
      <c r="C79" s="104"/>
      <c r="D79" s="62"/>
      <c r="E79" s="62"/>
      <c r="F79" s="105"/>
      <c r="G79" s="103"/>
    </row>
    <row r="80" customFormat="1" ht="36" spans="1:7">
      <c r="A80" s="99" t="s">
        <v>30</v>
      </c>
      <c r="B80" s="100" t="s">
        <v>283</v>
      </c>
      <c r="C80" s="104"/>
      <c r="D80" s="62"/>
      <c r="E80" s="62"/>
      <c r="F80" s="105"/>
      <c r="G80" s="103"/>
    </row>
    <row r="81" customFormat="1" spans="1:7">
      <c r="A81" s="91" t="s">
        <v>26</v>
      </c>
      <c r="B81" s="92" t="s">
        <v>284</v>
      </c>
      <c r="C81" s="109"/>
      <c r="D81" s="110"/>
      <c r="E81" s="110"/>
      <c r="F81" s="111"/>
      <c r="G81" s="94"/>
    </row>
    <row r="82" customFormat="1" spans="1:7">
      <c r="A82" s="95" t="s">
        <v>28</v>
      </c>
      <c r="B82" s="96" t="s">
        <v>284</v>
      </c>
      <c r="C82" s="106"/>
      <c r="D82" s="107"/>
      <c r="E82" s="107"/>
      <c r="F82" s="108"/>
      <c r="G82" s="98"/>
    </row>
    <row r="83" customFormat="1" spans="1:7">
      <c r="A83" s="99" t="s">
        <v>30</v>
      </c>
      <c r="B83" s="100" t="s">
        <v>285</v>
      </c>
      <c r="C83" s="104"/>
      <c r="D83" s="62"/>
      <c r="E83" s="62"/>
      <c r="F83" s="105"/>
      <c r="G83" s="103"/>
    </row>
    <row r="84" customFormat="1" spans="1:7">
      <c r="A84" s="99" t="s">
        <v>30</v>
      </c>
      <c r="B84" s="100" t="s">
        <v>286</v>
      </c>
      <c r="C84" s="104"/>
      <c r="D84" s="62"/>
      <c r="E84" s="62"/>
      <c r="F84" s="105"/>
      <c r="G84" s="103"/>
    </row>
    <row r="85" customFormat="1" spans="1:7">
      <c r="A85" s="99" t="s">
        <v>30</v>
      </c>
      <c r="B85" s="100" t="s">
        <v>287</v>
      </c>
      <c r="C85" s="104"/>
      <c r="D85" s="62"/>
      <c r="E85" s="62"/>
      <c r="F85" s="105"/>
      <c r="G85" s="103"/>
    </row>
    <row r="86" customFormat="1" spans="1:7">
      <c r="A86" s="99" t="s">
        <v>30</v>
      </c>
      <c r="B86" s="100" t="s">
        <v>288</v>
      </c>
      <c r="C86" s="104"/>
      <c r="D86" s="62"/>
      <c r="E86" s="62"/>
      <c r="F86" s="105"/>
      <c r="G86" s="103"/>
    </row>
    <row r="87" customFormat="1" spans="1:7">
      <c r="A87" s="99" t="s">
        <v>30</v>
      </c>
      <c r="B87" s="100" t="s">
        <v>289</v>
      </c>
      <c r="C87" s="104"/>
      <c r="D87" s="62"/>
      <c r="E87" s="62"/>
      <c r="F87" s="105"/>
      <c r="G87" s="103"/>
    </row>
    <row r="88" customFormat="1" spans="1:7">
      <c r="A88" s="99" t="s">
        <v>30</v>
      </c>
      <c r="B88" s="100" t="s">
        <v>290</v>
      </c>
      <c r="C88" s="104"/>
      <c r="D88" s="62"/>
      <c r="E88" s="62"/>
      <c r="F88" s="105"/>
      <c r="G88" s="103"/>
    </row>
    <row r="89" customFormat="1" spans="1:7">
      <c r="A89" s="91" t="s">
        <v>26</v>
      </c>
      <c r="B89" s="92" t="s">
        <v>291</v>
      </c>
      <c r="C89" s="109">
        <f>C92</f>
        <v>1</v>
      </c>
      <c r="D89" s="109"/>
      <c r="E89" s="109"/>
      <c r="F89" s="109">
        <f>F92</f>
        <v>330</v>
      </c>
      <c r="G89" s="94">
        <v>0.027</v>
      </c>
    </row>
    <row r="90" customFormat="1" spans="1:7">
      <c r="A90" s="96" t="s">
        <v>28</v>
      </c>
      <c r="B90" s="96" t="s">
        <v>292</v>
      </c>
      <c r="C90" s="106"/>
      <c r="D90" s="107"/>
      <c r="E90" s="107"/>
      <c r="F90" s="108"/>
      <c r="G90" s="98"/>
    </row>
    <row r="91" customFormat="1" spans="1:7">
      <c r="A91" s="99" t="s">
        <v>30</v>
      </c>
      <c r="B91" s="100" t="s">
        <v>293</v>
      </c>
      <c r="C91" s="104"/>
      <c r="D91" s="62"/>
      <c r="E91" s="62"/>
      <c r="F91" s="105"/>
      <c r="G91" s="103"/>
    </row>
    <row r="92" customFormat="1" spans="1:7">
      <c r="A92" s="96" t="s">
        <v>28</v>
      </c>
      <c r="B92" s="96" t="s">
        <v>294</v>
      </c>
      <c r="C92" s="106">
        <f>C93</f>
        <v>1</v>
      </c>
      <c r="D92" s="106"/>
      <c r="E92" s="106"/>
      <c r="F92" s="106">
        <f>F93</f>
        <v>330</v>
      </c>
      <c r="G92" s="98">
        <v>0.027</v>
      </c>
    </row>
    <row r="93" customFormat="1" spans="1:7">
      <c r="A93" s="99" t="s">
        <v>30</v>
      </c>
      <c r="B93" s="100" t="s">
        <v>295</v>
      </c>
      <c r="C93" s="104">
        <v>1</v>
      </c>
      <c r="D93" s="62" t="s">
        <v>19</v>
      </c>
      <c r="E93" s="62">
        <v>1100</v>
      </c>
      <c r="F93" s="105">
        <v>330</v>
      </c>
      <c r="G93" s="103">
        <f>F93/F5</f>
        <v>0.0269762118858825</v>
      </c>
    </row>
    <row r="94" customFormat="1" spans="1:7">
      <c r="A94" s="96" t="s">
        <v>28</v>
      </c>
      <c r="B94" s="96" t="s">
        <v>304</v>
      </c>
      <c r="C94" s="106"/>
      <c r="D94" s="107"/>
      <c r="E94" s="107"/>
      <c r="F94" s="108"/>
      <c r="G94" s="98"/>
    </row>
    <row r="95" customFormat="1" spans="1:7">
      <c r="A95" s="99" t="s">
        <v>30</v>
      </c>
      <c r="B95" s="100" t="s">
        <v>305</v>
      </c>
      <c r="C95" s="104"/>
      <c r="D95" s="62"/>
      <c r="E95" s="62"/>
      <c r="F95" s="105"/>
      <c r="G95" s="103"/>
    </row>
    <row r="96" customFormat="1" spans="1:7">
      <c r="A96" s="91" t="s">
        <v>26</v>
      </c>
      <c r="B96" s="92" t="s">
        <v>306</v>
      </c>
      <c r="C96" s="109"/>
      <c r="D96" s="110"/>
      <c r="E96" s="110"/>
      <c r="F96" s="111"/>
      <c r="G96" s="94"/>
    </row>
    <row r="97" customFormat="1" spans="1:7">
      <c r="A97" s="95" t="s">
        <v>28</v>
      </c>
      <c r="B97" s="96" t="s">
        <v>306</v>
      </c>
      <c r="C97" s="106"/>
      <c r="D97" s="107"/>
      <c r="E97" s="107"/>
      <c r="F97" s="108"/>
      <c r="G97" s="98"/>
    </row>
    <row r="98" customFormat="1" spans="1:7">
      <c r="A98" s="99" t="s">
        <v>30</v>
      </c>
      <c r="B98" s="100" t="s">
        <v>306</v>
      </c>
      <c r="C98" s="104"/>
      <c r="D98" s="62"/>
      <c r="E98" s="62"/>
      <c r="F98" s="105"/>
      <c r="G98" s="103"/>
    </row>
    <row r="99" customFormat="1" spans="1:7">
      <c r="A99" s="91" t="s">
        <v>26</v>
      </c>
      <c r="B99" s="92" t="s">
        <v>307</v>
      </c>
      <c r="C99" s="109">
        <f>C100</f>
        <v>1</v>
      </c>
      <c r="D99" s="109"/>
      <c r="E99" s="109"/>
      <c r="F99" s="109">
        <f>F100</f>
        <v>30</v>
      </c>
      <c r="G99" s="94">
        <v>0.0025</v>
      </c>
    </row>
    <row r="100" customFormat="1" spans="1:7">
      <c r="A100" s="95" t="s">
        <v>28</v>
      </c>
      <c r="B100" s="96" t="s">
        <v>307</v>
      </c>
      <c r="C100" s="106">
        <f>C102</f>
        <v>1</v>
      </c>
      <c r="D100" s="106"/>
      <c r="E100" s="106"/>
      <c r="F100" s="106">
        <f>F102</f>
        <v>30</v>
      </c>
      <c r="G100" s="98">
        <v>0.0025</v>
      </c>
    </row>
    <row r="101" customFormat="1" spans="1:7">
      <c r="A101" s="99" t="s">
        <v>30</v>
      </c>
      <c r="B101" s="100" t="s">
        <v>308</v>
      </c>
      <c r="C101" s="104"/>
      <c r="D101" s="62"/>
      <c r="E101" s="62"/>
      <c r="F101" s="105"/>
      <c r="G101" s="103"/>
    </row>
    <row r="102" customFormat="1" spans="1:7">
      <c r="A102" s="99" t="s">
        <v>30</v>
      </c>
      <c r="B102" s="100" t="s">
        <v>309</v>
      </c>
      <c r="C102" s="104">
        <v>1</v>
      </c>
      <c r="D102" s="62" t="s">
        <v>18</v>
      </c>
      <c r="E102" s="62">
        <v>3000</v>
      </c>
      <c r="F102" s="105">
        <v>30</v>
      </c>
      <c r="G102" s="103">
        <f>F102/F5</f>
        <v>0.00245238289871659</v>
      </c>
    </row>
  </sheetData>
  <mergeCells count="7">
    <mergeCell ref="A2:G2"/>
    <mergeCell ref="D3:E3"/>
    <mergeCell ref="F3:G3"/>
    <mergeCell ref="A5:B5"/>
    <mergeCell ref="A3:A4"/>
    <mergeCell ref="B3:B4"/>
    <mergeCell ref="C3:C4"/>
  </mergeCells>
  <pageMargins left="0.708333333333333" right="0.75" top="0.472222222222222" bottom="0.629861111111111" header="0.236111111111111" footer="0.5"/>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4.4"/>
  <cols>
    <col min="1" max="1" width="7.25" customWidth="1"/>
    <col min="2" max="2" width="27.3796296296296" customWidth="1"/>
    <col min="3" max="3" width="10" customWidth="1"/>
    <col min="4" max="4" width="6.62962962962963" customWidth="1"/>
    <col min="7" max="7" width="13.6296296296296" customWidth="1"/>
    <col min="9" max="9" width="7.87962962962963" customWidth="1"/>
    <col min="10" max="10" width="39.75" customWidth="1"/>
    <col min="11" max="11" width="10.3796296296296" customWidth="1"/>
    <col min="12" max="12" width="7.37962962962963" customWidth="1"/>
    <col min="15" max="15" width="18.3796296296296" customWidth="1"/>
  </cols>
  <sheetData>
    <row r="1" ht="32" customHeight="1" spans="1:15">
      <c r="A1" s="1" t="s">
        <v>333</v>
      </c>
      <c r="B1" s="1"/>
      <c r="C1" s="1"/>
      <c r="D1" s="1"/>
      <c r="E1" s="1"/>
      <c r="F1" s="1"/>
      <c r="G1" s="1"/>
      <c r="H1" s="1"/>
      <c r="I1" s="1"/>
      <c r="J1" s="1"/>
      <c r="K1" s="1"/>
      <c r="L1" s="1"/>
      <c r="M1" s="1"/>
      <c r="N1" s="1"/>
      <c r="O1" s="1"/>
    </row>
    <row r="2" spans="1:15">
      <c r="A2" s="2" t="s">
        <v>3</v>
      </c>
      <c r="B2" s="2" t="s">
        <v>320</v>
      </c>
      <c r="C2" s="2" t="s">
        <v>321</v>
      </c>
      <c r="D2" s="3" t="s">
        <v>322</v>
      </c>
      <c r="E2" s="4"/>
      <c r="F2" s="5" t="s">
        <v>323</v>
      </c>
      <c r="G2" s="6"/>
      <c r="I2" s="2" t="s">
        <v>3</v>
      </c>
      <c r="J2" s="2" t="s">
        <v>320</v>
      </c>
      <c r="K2" s="2" t="s">
        <v>321</v>
      </c>
      <c r="L2" s="3" t="s">
        <v>322</v>
      </c>
      <c r="M2" s="4"/>
      <c r="N2" s="3" t="s">
        <v>323</v>
      </c>
      <c r="O2" s="4"/>
    </row>
    <row r="3" ht="38" customHeight="1" spans="1:15">
      <c r="A3" s="2"/>
      <c r="B3" s="2"/>
      <c r="C3" s="7"/>
      <c r="D3" s="2" t="s">
        <v>324</v>
      </c>
      <c r="E3" s="8" t="s">
        <v>325</v>
      </c>
      <c r="F3" s="5" t="s">
        <v>326</v>
      </c>
      <c r="G3" s="6" t="s">
        <v>327</v>
      </c>
      <c r="I3" s="2"/>
      <c r="J3" s="2"/>
      <c r="K3" s="2"/>
      <c r="L3" s="2" t="s">
        <v>324</v>
      </c>
      <c r="M3" s="2" t="s">
        <v>325</v>
      </c>
      <c r="N3" s="5" t="s">
        <v>326</v>
      </c>
      <c r="O3" s="6" t="s">
        <v>327</v>
      </c>
    </row>
    <row r="4" spans="1:15">
      <c r="A4" s="9" t="s">
        <v>25</v>
      </c>
      <c r="B4" s="10"/>
      <c r="C4" s="11"/>
      <c r="D4" s="12"/>
      <c r="E4" s="13"/>
      <c r="F4" s="14"/>
      <c r="G4" s="15"/>
      <c r="I4" s="50"/>
      <c r="J4" s="50"/>
      <c r="K4" s="50"/>
      <c r="L4" s="51"/>
      <c r="M4" s="51"/>
      <c r="N4" s="51"/>
      <c r="O4" s="51"/>
    </row>
    <row r="5" spans="1:15">
      <c r="A5" s="16" t="s">
        <v>334</v>
      </c>
      <c r="B5" s="17" t="s">
        <v>27</v>
      </c>
      <c r="C5" s="18"/>
      <c r="D5" s="19"/>
      <c r="E5" s="20"/>
      <c r="F5" s="21"/>
      <c r="G5" s="22"/>
      <c r="I5" s="16" t="s">
        <v>335</v>
      </c>
      <c r="J5" s="17" t="s">
        <v>210</v>
      </c>
      <c r="K5" s="18"/>
      <c r="L5" s="19"/>
      <c r="M5" s="49"/>
      <c r="N5" s="21"/>
      <c r="O5" s="22"/>
    </row>
    <row r="6" spans="1:15">
      <c r="A6" s="23" t="s">
        <v>336</v>
      </c>
      <c r="B6" s="24" t="s">
        <v>58</v>
      </c>
      <c r="C6" s="25"/>
      <c r="D6" s="26"/>
      <c r="E6" s="27"/>
      <c r="F6" s="28"/>
      <c r="G6" s="29"/>
      <c r="I6" s="41" t="s">
        <v>336</v>
      </c>
      <c r="J6" s="52" t="s">
        <v>337</v>
      </c>
      <c r="K6" s="42"/>
      <c r="L6" s="43"/>
      <c r="M6" s="53"/>
      <c r="N6" s="45"/>
      <c r="O6" s="46"/>
    </row>
    <row r="7" spans="1:15">
      <c r="A7" s="30">
        <v>1</v>
      </c>
      <c r="B7" s="31" t="s">
        <v>59</v>
      </c>
      <c r="C7" s="32"/>
      <c r="D7" s="33"/>
      <c r="E7" s="34"/>
      <c r="F7" s="35"/>
      <c r="G7" s="15"/>
      <c r="I7" s="30">
        <v>1</v>
      </c>
      <c r="J7" s="47" t="s">
        <v>338</v>
      </c>
      <c r="K7" s="32"/>
      <c r="L7" s="33"/>
      <c r="M7" s="54"/>
      <c r="N7" s="35"/>
      <c r="O7" s="15"/>
    </row>
    <row r="8" spans="1:15">
      <c r="A8" s="36" t="s">
        <v>339</v>
      </c>
      <c r="B8" s="31" t="s">
        <v>340</v>
      </c>
      <c r="C8" s="32"/>
      <c r="D8" s="33"/>
      <c r="E8" s="34"/>
      <c r="F8" s="35"/>
      <c r="G8" s="15"/>
      <c r="I8" s="30">
        <v>2</v>
      </c>
      <c r="J8" s="55" t="s">
        <v>341</v>
      </c>
      <c r="K8" s="32"/>
      <c r="L8" s="33"/>
      <c r="M8" s="54"/>
      <c r="N8" s="35"/>
      <c r="O8" s="15"/>
    </row>
    <row r="9" ht="18" customHeight="1" spans="1:15">
      <c r="A9" s="36" t="s">
        <v>342</v>
      </c>
      <c r="B9" s="31" t="s">
        <v>343</v>
      </c>
      <c r="C9" s="32"/>
      <c r="D9" s="33"/>
      <c r="E9" s="34"/>
      <c r="F9" s="35"/>
      <c r="G9" s="15"/>
      <c r="I9" s="30">
        <v>3</v>
      </c>
      <c r="J9" s="37" t="s">
        <v>222</v>
      </c>
      <c r="K9" s="32"/>
      <c r="L9" s="33"/>
      <c r="M9" s="54"/>
      <c r="N9" s="35"/>
      <c r="O9" s="15"/>
    </row>
    <row r="10" ht="18" customHeight="1" spans="1:15">
      <c r="A10" s="30">
        <v>2</v>
      </c>
      <c r="B10" s="31" t="s">
        <v>60</v>
      </c>
      <c r="C10" s="32"/>
      <c r="D10" s="33"/>
      <c r="E10" s="34"/>
      <c r="F10" s="35"/>
      <c r="G10" s="15"/>
      <c r="I10" s="30">
        <v>4</v>
      </c>
      <c r="J10" s="37" t="s">
        <v>344</v>
      </c>
      <c r="K10" s="32"/>
      <c r="L10" s="33"/>
      <c r="M10" s="54"/>
      <c r="N10" s="35"/>
      <c r="O10" s="15"/>
    </row>
    <row r="11" ht="27" customHeight="1" spans="1:15">
      <c r="A11" s="36" t="s">
        <v>339</v>
      </c>
      <c r="B11" s="10" t="s">
        <v>345</v>
      </c>
      <c r="C11" s="32"/>
      <c r="D11" s="33"/>
      <c r="E11" s="34"/>
      <c r="F11" s="35"/>
      <c r="G11" s="15"/>
      <c r="I11" s="30">
        <v>5</v>
      </c>
      <c r="J11" s="56" t="s">
        <v>346</v>
      </c>
      <c r="K11" s="32"/>
      <c r="L11" s="33"/>
      <c r="M11" s="54"/>
      <c r="N11" s="35"/>
      <c r="O11" s="15"/>
    </row>
    <row r="12" ht="27" customHeight="1" spans="1:15">
      <c r="A12" s="36" t="s">
        <v>342</v>
      </c>
      <c r="B12" s="10" t="s">
        <v>347</v>
      </c>
      <c r="C12" s="32"/>
      <c r="D12" s="33"/>
      <c r="E12" s="34"/>
      <c r="F12" s="35"/>
      <c r="G12" s="15"/>
      <c r="I12" s="30">
        <v>6</v>
      </c>
      <c r="J12" s="37" t="s">
        <v>348</v>
      </c>
      <c r="K12" s="32"/>
      <c r="L12" s="33"/>
      <c r="M12" s="54"/>
      <c r="N12" s="35"/>
      <c r="O12" s="15"/>
    </row>
    <row r="13" ht="27" customHeight="1" spans="1:15">
      <c r="A13" s="36" t="s">
        <v>349</v>
      </c>
      <c r="B13" s="10" t="s">
        <v>350</v>
      </c>
      <c r="C13" s="32"/>
      <c r="D13" s="33"/>
      <c r="E13" s="34"/>
      <c r="F13" s="35"/>
      <c r="G13" s="15"/>
      <c r="I13" s="30">
        <v>7</v>
      </c>
      <c r="J13" s="57" t="s">
        <v>238</v>
      </c>
      <c r="K13" s="32"/>
      <c r="L13" s="33"/>
      <c r="M13" s="54"/>
      <c r="N13" s="35"/>
      <c r="O13" s="15"/>
    </row>
    <row r="14" ht="18" customHeight="1" spans="1:15">
      <c r="A14" s="36" t="s">
        <v>351</v>
      </c>
      <c r="B14" s="10" t="s">
        <v>352</v>
      </c>
      <c r="C14" s="32"/>
      <c r="D14" s="33"/>
      <c r="E14" s="34"/>
      <c r="F14" s="35"/>
      <c r="G14" s="15"/>
      <c r="I14" s="30">
        <v>8</v>
      </c>
      <c r="J14" s="47" t="s">
        <v>239</v>
      </c>
      <c r="K14" s="32"/>
      <c r="L14" s="33"/>
      <c r="M14" s="54"/>
      <c r="N14" s="35"/>
      <c r="O14" s="15"/>
    </row>
    <row r="15" ht="18" customHeight="1" spans="1:15">
      <c r="A15" s="30">
        <v>3</v>
      </c>
      <c r="B15" s="31" t="s">
        <v>78</v>
      </c>
      <c r="C15" s="32"/>
      <c r="D15" s="33"/>
      <c r="E15" s="34"/>
      <c r="F15" s="35"/>
      <c r="G15" s="15"/>
      <c r="I15" s="30">
        <v>9</v>
      </c>
      <c r="J15" s="47" t="s">
        <v>307</v>
      </c>
      <c r="K15" s="32"/>
      <c r="L15" s="33"/>
      <c r="M15" s="54"/>
      <c r="N15" s="35"/>
      <c r="O15" s="15"/>
    </row>
    <row r="16" ht="18" customHeight="1" spans="1:15">
      <c r="A16" s="30">
        <v>4</v>
      </c>
      <c r="B16" s="31" t="s">
        <v>79</v>
      </c>
      <c r="C16" s="32"/>
      <c r="D16" s="33"/>
      <c r="E16" s="34"/>
      <c r="F16" s="35"/>
      <c r="G16" s="15"/>
      <c r="I16" s="58" t="s">
        <v>353</v>
      </c>
      <c r="J16" s="52" t="s">
        <v>248</v>
      </c>
      <c r="K16" s="52"/>
      <c r="L16" s="52"/>
      <c r="M16" s="52"/>
      <c r="N16" s="52"/>
      <c r="O16" s="52"/>
    </row>
    <row r="17" ht="24" customHeight="1" spans="1:15">
      <c r="A17" s="36" t="s">
        <v>339</v>
      </c>
      <c r="B17" s="10" t="s">
        <v>354</v>
      </c>
      <c r="C17" s="32"/>
      <c r="D17" s="33"/>
      <c r="E17" s="34"/>
      <c r="F17" s="35"/>
      <c r="G17" s="15"/>
      <c r="I17" s="30">
        <v>1</v>
      </c>
      <c r="J17" s="37" t="s">
        <v>249</v>
      </c>
      <c r="K17" s="32"/>
      <c r="L17" s="33"/>
      <c r="M17" s="54"/>
      <c r="N17" s="35"/>
      <c r="O17" s="15"/>
    </row>
    <row r="18" ht="24" customHeight="1" spans="1:15">
      <c r="A18" s="36" t="s">
        <v>342</v>
      </c>
      <c r="B18" s="10" t="s">
        <v>355</v>
      </c>
      <c r="C18" s="32"/>
      <c r="D18" s="33"/>
      <c r="E18" s="34"/>
      <c r="F18" s="35"/>
      <c r="G18" s="15"/>
      <c r="I18" s="30">
        <v>2</v>
      </c>
      <c r="J18" s="37" t="s">
        <v>250</v>
      </c>
      <c r="K18" s="32"/>
      <c r="L18" s="33"/>
      <c r="M18" s="54"/>
      <c r="N18" s="35"/>
      <c r="O18" s="15"/>
    </row>
    <row r="19" ht="24" customHeight="1" spans="1:15">
      <c r="A19" s="36" t="s">
        <v>349</v>
      </c>
      <c r="B19" s="10" t="s">
        <v>356</v>
      </c>
      <c r="C19" s="32"/>
      <c r="D19" s="33"/>
      <c r="E19" s="34"/>
      <c r="F19" s="35"/>
      <c r="G19" s="15"/>
      <c r="I19" s="30">
        <v>3</v>
      </c>
      <c r="J19" s="37" t="s">
        <v>251</v>
      </c>
      <c r="K19" s="32"/>
      <c r="L19" s="33"/>
      <c r="M19" s="54"/>
      <c r="N19" s="35"/>
      <c r="O19" s="15"/>
    </row>
    <row r="20" ht="24" customHeight="1" spans="1:15">
      <c r="A20" s="36" t="s">
        <v>351</v>
      </c>
      <c r="B20" s="10" t="s">
        <v>357</v>
      </c>
      <c r="C20" s="32"/>
      <c r="D20" s="33"/>
      <c r="E20" s="34"/>
      <c r="F20" s="35"/>
      <c r="G20" s="15"/>
      <c r="I20" s="30">
        <v>4</v>
      </c>
      <c r="J20" s="37" t="s">
        <v>252</v>
      </c>
      <c r="K20" s="32"/>
      <c r="L20" s="33"/>
      <c r="M20" s="54"/>
      <c r="N20" s="35"/>
      <c r="O20" s="15"/>
    </row>
    <row r="21" spans="1:15">
      <c r="A21" s="30">
        <v>5</v>
      </c>
      <c r="B21" s="31" t="s">
        <v>120</v>
      </c>
      <c r="C21" s="32"/>
      <c r="D21" s="33"/>
      <c r="E21" s="34"/>
      <c r="F21" s="35"/>
      <c r="G21" s="15"/>
      <c r="I21" s="58" t="s">
        <v>358</v>
      </c>
      <c r="J21" s="52" t="s">
        <v>277</v>
      </c>
      <c r="K21" s="52"/>
      <c r="L21" s="52"/>
      <c r="M21" s="52"/>
      <c r="N21" s="52"/>
      <c r="O21" s="52"/>
    </row>
    <row r="22" ht="22" customHeight="1" spans="1:15">
      <c r="A22" s="30">
        <v>6</v>
      </c>
      <c r="B22" s="31" t="s">
        <v>359</v>
      </c>
      <c r="C22" s="32"/>
      <c r="D22" s="33"/>
      <c r="E22" s="34"/>
      <c r="F22" s="35"/>
      <c r="G22" s="15"/>
      <c r="I22" s="30">
        <v>1</v>
      </c>
      <c r="J22" s="56" t="s">
        <v>360</v>
      </c>
      <c r="K22" s="32"/>
      <c r="L22" s="33"/>
      <c r="M22" s="54"/>
      <c r="N22" s="35"/>
      <c r="O22" s="15"/>
    </row>
    <row r="23" ht="29" customHeight="1" spans="1:15">
      <c r="A23" s="30">
        <v>7</v>
      </c>
      <c r="B23" s="37" t="s">
        <v>361</v>
      </c>
      <c r="C23" s="32"/>
      <c r="D23" s="33"/>
      <c r="E23" s="34"/>
      <c r="F23" s="35"/>
      <c r="G23" s="15"/>
      <c r="I23" s="30">
        <v>2</v>
      </c>
      <c r="J23" s="37" t="s">
        <v>279</v>
      </c>
      <c r="K23" s="32"/>
      <c r="L23" s="33"/>
      <c r="M23" s="54"/>
      <c r="N23" s="35"/>
      <c r="O23" s="15"/>
    </row>
    <row r="24" ht="29" customHeight="1" spans="1:15">
      <c r="A24" s="23" t="s">
        <v>353</v>
      </c>
      <c r="B24" s="38" t="s">
        <v>122</v>
      </c>
      <c r="C24" s="25"/>
      <c r="D24" s="26"/>
      <c r="E24" s="27"/>
      <c r="F24" s="28"/>
      <c r="G24" s="29"/>
      <c r="I24" s="30">
        <v>3</v>
      </c>
      <c r="J24" s="37" t="s">
        <v>280</v>
      </c>
      <c r="K24" s="32"/>
      <c r="L24" s="33"/>
      <c r="M24" s="54"/>
      <c r="N24" s="35"/>
      <c r="O24" s="15"/>
    </row>
    <row r="25" ht="29" customHeight="1" spans="1:15">
      <c r="A25" s="30">
        <v>1</v>
      </c>
      <c r="B25" s="37" t="s">
        <v>123</v>
      </c>
      <c r="C25" s="32"/>
      <c r="D25" s="33"/>
      <c r="E25" s="34"/>
      <c r="F25" s="35"/>
      <c r="G25" s="15"/>
      <c r="I25" s="30">
        <v>4</v>
      </c>
      <c r="J25" s="37" t="s">
        <v>362</v>
      </c>
      <c r="K25" s="32"/>
      <c r="L25" s="33"/>
      <c r="M25" s="54"/>
      <c r="N25" s="35"/>
      <c r="O25" s="15"/>
    </row>
    <row r="26" ht="29" customHeight="1" spans="1:15">
      <c r="A26" s="30">
        <v>2</v>
      </c>
      <c r="B26" s="39" t="s">
        <v>124</v>
      </c>
      <c r="C26" s="32"/>
      <c r="D26" s="33"/>
      <c r="E26" s="34"/>
      <c r="F26" s="35"/>
      <c r="G26" s="15"/>
      <c r="I26" s="30">
        <v>5</v>
      </c>
      <c r="J26" s="37" t="s">
        <v>282</v>
      </c>
      <c r="K26" s="32"/>
      <c r="L26" s="33"/>
      <c r="M26" s="54"/>
      <c r="N26" s="35"/>
      <c r="O26" s="15"/>
    </row>
    <row r="27" ht="24" spans="1:15">
      <c r="A27" s="30">
        <v>3</v>
      </c>
      <c r="B27" s="37" t="s">
        <v>363</v>
      </c>
      <c r="C27" s="32"/>
      <c r="D27" s="33"/>
      <c r="E27" s="34"/>
      <c r="F27" s="35"/>
      <c r="G27" s="15"/>
      <c r="I27" s="30">
        <v>6</v>
      </c>
      <c r="J27" s="37" t="s">
        <v>364</v>
      </c>
      <c r="K27" s="11"/>
      <c r="L27" s="12"/>
      <c r="M27" s="59"/>
      <c r="N27" s="14"/>
      <c r="O27" s="15"/>
    </row>
    <row r="28" spans="1:15">
      <c r="A28" s="30">
        <v>4</v>
      </c>
      <c r="B28" s="37" t="s">
        <v>142</v>
      </c>
      <c r="C28" s="32"/>
      <c r="D28" s="33"/>
      <c r="E28" s="34"/>
      <c r="F28" s="35"/>
      <c r="G28" s="15"/>
      <c r="I28" s="16" t="s">
        <v>365</v>
      </c>
      <c r="J28" s="17" t="s">
        <v>284</v>
      </c>
      <c r="K28" s="18"/>
      <c r="L28" s="19"/>
      <c r="M28" s="49"/>
      <c r="N28" s="21"/>
      <c r="O28" s="22"/>
    </row>
    <row r="29" spans="1:15">
      <c r="A29" s="23" t="s">
        <v>358</v>
      </c>
      <c r="B29" s="38" t="s">
        <v>143</v>
      </c>
      <c r="C29" s="25"/>
      <c r="D29" s="26"/>
      <c r="E29" s="27"/>
      <c r="F29" s="28"/>
      <c r="G29" s="29"/>
      <c r="I29" s="41" t="s">
        <v>336</v>
      </c>
      <c r="J29" s="52" t="s">
        <v>284</v>
      </c>
      <c r="K29" s="42"/>
      <c r="L29" s="43"/>
      <c r="M29" s="53"/>
      <c r="N29" s="45"/>
      <c r="O29" s="46"/>
    </row>
    <row r="30" spans="1:15">
      <c r="A30" s="30">
        <v>1</v>
      </c>
      <c r="B30" s="37" t="s">
        <v>366</v>
      </c>
      <c r="C30" s="32"/>
      <c r="D30" s="33"/>
      <c r="E30" s="34"/>
      <c r="F30" s="35"/>
      <c r="G30" s="15"/>
      <c r="I30" s="30">
        <v>1</v>
      </c>
      <c r="J30" s="37" t="s">
        <v>285</v>
      </c>
      <c r="K30" s="32"/>
      <c r="L30" s="33"/>
      <c r="M30" s="54"/>
      <c r="N30" s="35"/>
      <c r="O30" s="15"/>
    </row>
    <row r="31" spans="1:15">
      <c r="A31" s="36" t="s">
        <v>339</v>
      </c>
      <c r="B31" s="37" t="s">
        <v>367</v>
      </c>
      <c r="C31" s="32"/>
      <c r="D31" s="33"/>
      <c r="E31" s="34"/>
      <c r="F31" s="35"/>
      <c r="G31" s="15"/>
      <c r="I31" s="30">
        <v>2</v>
      </c>
      <c r="J31" s="37" t="s">
        <v>286</v>
      </c>
      <c r="K31" s="32"/>
      <c r="L31" s="33"/>
      <c r="M31" s="54"/>
      <c r="N31" s="35"/>
      <c r="O31" s="15"/>
    </row>
    <row r="32" spans="1:15">
      <c r="A32" s="36" t="s">
        <v>342</v>
      </c>
      <c r="B32" s="37" t="s">
        <v>368</v>
      </c>
      <c r="C32" s="32"/>
      <c r="D32" s="33"/>
      <c r="E32" s="34"/>
      <c r="F32" s="35"/>
      <c r="G32" s="15"/>
      <c r="I32" s="30">
        <v>3</v>
      </c>
      <c r="J32" s="47" t="s">
        <v>290</v>
      </c>
      <c r="K32" s="11"/>
      <c r="L32" s="12"/>
      <c r="M32" s="59"/>
      <c r="N32" s="14"/>
      <c r="O32" s="15"/>
    </row>
    <row r="33" spans="1:15">
      <c r="A33" s="36" t="s">
        <v>349</v>
      </c>
      <c r="B33" s="37" t="s">
        <v>369</v>
      </c>
      <c r="C33" s="32"/>
      <c r="D33" s="33"/>
      <c r="E33" s="34"/>
      <c r="F33" s="35"/>
      <c r="G33" s="15"/>
      <c r="I33" s="16" t="s">
        <v>370</v>
      </c>
      <c r="J33" s="17" t="s">
        <v>291</v>
      </c>
      <c r="K33" s="18"/>
      <c r="L33" s="19"/>
      <c r="M33" s="49"/>
      <c r="N33" s="21"/>
      <c r="O33" s="22"/>
    </row>
    <row r="34" ht="24" spans="1:15">
      <c r="A34" s="36" t="s">
        <v>351</v>
      </c>
      <c r="B34" s="37" t="s">
        <v>371</v>
      </c>
      <c r="C34" s="32"/>
      <c r="D34" s="33"/>
      <c r="E34" s="34"/>
      <c r="F34" s="35"/>
      <c r="G34" s="15"/>
      <c r="I34" s="58" t="s">
        <v>336</v>
      </c>
      <c r="J34" s="52" t="s">
        <v>292</v>
      </c>
      <c r="K34" s="52"/>
      <c r="L34" s="52"/>
      <c r="M34" s="52"/>
      <c r="N34" s="52"/>
      <c r="O34" s="52"/>
    </row>
    <row r="35" spans="1:15">
      <c r="A35" s="30">
        <v>2</v>
      </c>
      <c r="B35" s="39" t="s">
        <v>178</v>
      </c>
      <c r="C35" s="32"/>
      <c r="D35" s="33"/>
      <c r="E35" s="34"/>
      <c r="F35" s="35"/>
      <c r="G35" s="15"/>
      <c r="I35" s="30">
        <v>1</v>
      </c>
      <c r="J35" s="60" t="s">
        <v>293</v>
      </c>
      <c r="K35" s="32"/>
      <c r="L35" s="33"/>
      <c r="M35" s="54"/>
      <c r="N35" s="35"/>
      <c r="O35" s="15"/>
    </row>
    <row r="36" spans="1:15">
      <c r="A36" s="23" t="s">
        <v>372</v>
      </c>
      <c r="B36" s="40" t="s">
        <v>180</v>
      </c>
      <c r="C36" s="25"/>
      <c r="D36" s="26"/>
      <c r="E36" s="27"/>
      <c r="F36" s="28"/>
      <c r="G36" s="29"/>
      <c r="I36" s="58" t="s">
        <v>353</v>
      </c>
      <c r="J36" s="52" t="s">
        <v>294</v>
      </c>
      <c r="K36" s="52"/>
      <c r="L36" s="52"/>
      <c r="M36" s="52"/>
      <c r="N36" s="52"/>
      <c r="O36" s="52"/>
    </row>
    <row r="37" spans="1:15">
      <c r="A37" s="30">
        <v>1</v>
      </c>
      <c r="B37" s="39" t="s">
        <v>373</v>
      </c>
      <c r="C37" s="32"/>
      <c r="D37" s="33"/>
      <c r="E37" s="34"/>
      <c r="F37" s="35"/>
      <c r="G37" s="15"/>
      <c r="I37" s="30">
        <v>1</v>
      </c>
      <c r="J37" s="37" t="s">
        <v>374</v>
      </c>
      <c r="K37" s="32"/>
      <c r="L37" s="33"/>
      <c r="M37" s="54"/>
      <c r="N37" s="35"/>
      <c r="O37" s="15"/>
    </row>
    <row r="38" spans="1:15">
      <c r="A38" s="30">
        <v>2</v>
      </c>
      <c r="B38" s="39" t="s">
        <v>375</v>
      </c>
      <c r="C38" s="32"/>
      <c r="D38" s="33"/>
      <c r="E38" s="34"/>
      <c r="F38" s="35"/>
      <c r="G38" s="15"/>
      <c r="I38" s="30">
        <v>2</v>
      </c>
      <c r="J38" s="37" t="s">
        <v>376</v>
      </c>
      <c r="K38" s="32"/>
      <c r="L38" s="33"/>
      <c r="M38" s="54"/>
      <c r="N38" s="35"/>
      <c r="O38" s="15"/>
    </row>
    <row r="39" spans="1:15">
      <c r="A39" s="30">
        <v>3</v>
      </c>
      <c r="B39" s="39" t="s">
        <v>183</v>
      </c>
      <c r="C39" s="32"/>
      <c r="D39" s="33"/>
      <c r="E39" s="34"/>
      <c r="F39" s="35"/>
      <c r="G39" s="15"/>
      <c r="I39" s="30">
        <v>3</v>
      </c>
      <c r="J39" s="37" t="s">
        <v>377</v>
      </c>
      <c r="K39" s="32"/>
      <c r="L39" s="33"/>
      <c r="M39" s="54"/>
      <c r="N39" s="35"/>
      <c r="O39" s="15"/>
    </row>
    <row r="40" spans="1:15">
      <c r="A40" s="30">
        <v>4</v>
      </c>
      <c r="B40" s="39" t="s">
        <v>184</v>
      </c>
      <c r="C40" s="32"/>
      <c r="D40" s="33"/>
      <c r="E40" s="34"/>
      <c r="F40" s="35"/>
      <c r="G40" s="15"/>
      <c r="I40" s="58" t="s">
        <v>358</v>
      </c>
      <c r="J40" s="52" t="s">
        <v>378</v>
      </c>
      <c r="K40" s="52"/>
      <c r="L40" s="52"/>
      <c r="M40" s="52"/>
      <c r="N40" s="52"/>
      <c r="O40" s="52"/>
    </row>
    <row r="41" spans="1:15">
      <c r="A41" s="23" t="s">
        <v>379</v>
      </c>
      <c r="B41" s="40" t="s">
        <v>185</v>
      </c>
      <c r="C41" s="25"/>
      <c r="D41" s="26"/>
      <c r="E41" s="27"/>
      <c r="F41" s="28"/>
      <c r="G41" s="29"/>
      <c r="I41" s="30">
        <v>1</v>
      </c>
      <c r="J41" s="37" t="s">
        <v>380</v>
      </c>
      <c r="K41" s="32"/>
      <c r="L41" s="33"/>
      <c r="M41" s="54"/>
      <c r="N41" s="35"/>
      <c r="O41" s="15"/>
    </row>
    <row r="42" spans="1:15">
      <c r="A42" s="30">
        <v>1</v>
      </c>
      <c r="B42" s="37" t="s">
        <v>186</v>
      </c>
      <c r="C42" s="32"/>
      <c r="D42" s="33"/>
      <c r="E42" s="34"/>
      <c r="F42" s="35"/>
      <c r="G42" s="15"/>
      <c r="I42" s="30">
        <v>2</v>
      </c>
      <c r="J42" s="37" t="s">
        <v>381</v>
      </c>
      <c r="K42" s="32"/>
      <c r="L42" s="33"/>
      <c r="M42" s="54"/>
      <c r="N42" s="35"/>
      <c r="O42" s="15"/>
    </row>
    <row r="43" spans="1:15">
      <c r="A43" s="30">
        <v>2</v>
      </c>
      <c r="B43" s="37" t="s">
        <v>191</v>
      </c>
      <c r="C43" s="32"/>
      <c r="D43" s="33"/>
      <c r="E43" s="34"/>
      <c r="F43" s="35"/>
      <c r="G43" s="15"/>
      <c r="I43" s="30">
        <v>3</v>
      </c>
      <c r="J43" s="37" t="s">
        <v>382</v>
      </c>
      <c r="K43" s="32"/>
      <c r="L43" s="33"/>
      <c r="M43" s="54"/>
      <c r="N43" s="35"/>
      <c r="O43" s="15"/>
    </row>
    <row r="44" spans="1:15">
      <c r="A44" s="30">
        <v>3</v>
      </c>
      <c r="B44" s="37" t="s">
        <v>192</v>
      </c>
      <c r="C44" s="32"/>
      <c r="D44" s="33"/>
      <c r="E44" s="34"/>
      <c r="F44" s="35"/>
      <c r="G44" s="15"/>
      <c r="I44" s="30">
        <v>4</v>
      </c>
      <c r="J44" s="37" t="s">
        <v>383</v>
      </c>
      <c r="K44" s="32"/>
      <c r="L44" s="33"/>
      <c r="M44" s="54"/>
      <c r="N44" s="35"/>
      <c r="O44" s="15"/>
    </row>
    <row r="45" spans="1:15">
      <c r="A45" s="30">
        <v>4</v>
      </c>
      <c r="B45" s="37" t="s">
        <v>193</v>
      </c>
      <c r="C45" s="32"/>
      <c r="D45" s="33"/>
      <c r="E45" s="34"/>
      <c r="F45" s="35"/>
      <c r="G45" s="15"/>
      <c r="I45" s="30">
        <v>5</v>
      </c>
      <c r="J45" s="37" t="s">
        <v>384</v>
      </c>
      <c r="K45" s="32"/>
      <c r="L45" s="33"/>
      <c r="M45" s="54"/>
      <c r="N45" s="35"/>
      <c r="O45" s="15"/>
    </row>
    <row r="46" spans="1:15">
      <c r="A46" s="30">
        <v>5</v>
      </c>
      <c r="B46" s="37" t="s">
        <v>194</v>
      </c>
      <c r="C46" s="32"/>
      <c r="D46" s="33"/>
      <c r="E46" s="34"/>
      <c r="F46" s="35"/>
      <c r="G46" s="15"/>
      <c r="I46" s="30">
        <v>6</v>
      </c>
      <c r="J46" s="37" t="s">
        <v>385</v>
      </c>
      <c r="K46" s="32"/>
      <c r="L46" s="33"/>
      <c r="M46" s="54"/>
      <c r="N46" s="35"/>
      <c r="O46" s="15"/>
    </row>
    <row r="47" spans="1:15">
      <c r="A47" s="30">
        <v>6</v>
      </c>
      <c r="B47" s="37" t="s">
        <v>307</v>
      </c>
      <c r="C47" s="32"/>
      <c r="D47" s="33"/>
      <c r="E47" s="34"/>
      <c r="F47" s="35"/>
      <c r="G47" s="15"/>
      <c r="I47" s="58" t="s">
        <v>372</v>
      </c>
      <c r="J47" s="52" t="s">
        <v>386</v>
      </c>
      <c r="K47" s="52"/>
      <c r="L47" s="52"/>
      <c r="M47" s="52"/>
      <c r="N47" s="52"/>
      <c r="O47" s="52"/>
    </row>
    <row r="48" spans="1:15">
      <c r="A48" s="16" t="s">
        <v>387</v>
      </c>
      <c r="B48" s="17" t="s">
        <v>195</v>
      </c>
      <c r="C48" s="18"/>
      <c r="D48" s="19"/>
      <c r="E48" s="20"/>
      <c r="F48" s="21"/>
      <c r="G48" s="22"/>
      <c r="I48" s="30">
        <v>1</v>
      </c>
      <c r="J48" s="37" t="s">
        <v>388</v>
      </c>
      <c r="K48" s="32"/>
      <c r="L48" s="33"/>
      <c r="M48" s="54"/>
      <c r="N48" s="35"/>
      <c r="O48" s="15"/>
    </row>
    <row r="49" spans="1:15">
      <c r="A49" s="41" t="s">
        <v>336</v>
      </c>
      <c r="B49" s="38" t="s">
        <v>196</v>
      </c>
      <c r="C49" s="42"/>
      <c r="D49" s="43"/>
      <c r="E49" s="44"/>
      <c r="F49" s="45"/>
      <c r="G49" s="46"/>
      <c r="I49" s="30">
        <v>2</v>
      </c>
      <c r="J49" s="37" t="s">
        <v>389</v>
      </c>
      <c r="K49" s="32"/>
      <c r="L49" s="33"/>
      <c r="M49" s="54"/>
      <c r="N49" s="35"/>
      <c r="O49" s="15"/>
    </row>
    <row r="50" spans="1:15">
      <c r="A50" s="30">
        <v>1</v>
      </c>
      <c r="B50" s="37" t="s">
        <v>40</v>
      </c>
      <c r="C50" s="32"/>
      <c r="D50" s="33"/>
      <c r="E50" s="34"/>
      <c r="F50" s="35"/>
      <c r="G50" s="15"/>
      <c r="I50" s="30">
        <v>3</v>
      </c>
      <c r="J50" s="37" t="s">
        <v>390</v>
      </c>
      <c r="K50" s="32"/>
      <c r="L50" s="33"/>
      <c r="M50" s="54"/>
      <c r="N50" s="35"/>
      <c r="O50" s="15"/>
    </row>
    <row r="51" spans="1:15">
      <c r="A51" s="30">
        <v>2</v>
      </c>
      <c r="B51" s="37" t="s">
        <v>391</v>
      </c>
      <c r="C51" s="32"/>
      <c r="D51" s="33"/>
      <c r="E51" s="34"/>
      <c r="F51" s="35"/>
      <c r="G51" s="15"/>
      <c r="I51" s="30">
        <v>4</v>
      </c>
      <c r="J51" s="37" t="s">
        <v>392</v>
      </c>
      <c r="K51" s="32"/>
      <c r="L51" s="33"/>
      <c r="M51" s="54"/>
      <c r="N51" s="35"/>
      <c r="O51" s="15"/>
    </row>
    <row r="52" spans="1:15">
      <c r="A52" s="23" t="s">
        <v>353</v>
      </c>
      <c r="B52" s="38" t="s">
        <v>198</v>
      </c>
      <c r="C52" s="25"/>
      <c r="D52" s="26"/>
      <c r="E52" s="27"/>
      <c r="F52" s="28"/>
      <c r="G52" s="29"/>
      <c r="I52" s="30">
        <v>5</v>
      </c>
      <c r="J52" s="37" t="s">
        <v>393</v>
      </c>
      <c r="K52" s="32"/>
      <c r="L52" s="33"/>
      <c r="M52" s="54"/>
      <c r="N52" s="35"/>
      <c r="O52" s="15"/>
    </row>
    <row r="53" spans="1:15">
      <c r="A53" s="30">
        <v>1</v>
      </c>
      <c r="B53" s="37" t="s">
        <v>200</v>
      </c>
      <c r="C53" s="32"/>
      <c r="D53" s="33"/>
      <c r="E53" s="34"/>
      <c r="F53" s="35"/>
      <c r="G53" s="15"/>
      <c r="I53" s="16" t="s">
        <v>394</v>
      </c>
      <c r="J53" s="17" t="s">
        <v>395</v>
      </c>
      <c r="K53" s="18"/>
      <c r="L53" s="19"/>
      <c r="M53" s="61"/>
      <c r="N53" s="21"/>
      <c r="O53" s="22"/>
    </row>
    <row r="54" spans="1:15">
      <c r="A54" s="30">
        <v>2</v>
      </c>
      <c r="B54" s="37" t="s">
        <v>201</v>
      </c>
      <c r="C54" s="32"/>
      <c r="D54" s="33"/>
      <c r="E54" s="34"/>
      <c r="F54" s="35"/>
      <c r="G54" s="15"/>
      <c r="I54" s="58" t="s">
        <v>336</v>
      </c>
      <c r="J54" s="52" t="s">
        <v>396</v>
      </c>
      <c r="K54" s="52"/>
      <c r="L54" s="52"/>
      <c r="M54" s="52"/>
      <c r="N54" s="52"/>
      <c r="O54" s="52"/>
    </row>
    <row r="55" spans="1:15">
      <c r="A55" s="23" t="s">
        <v>358</v>
      </c>
      <c r="B55" s="38" t="s">
        <v>202</v>
      </c>
      <c r="C55" s="25"/>
      <c r="D55" s="26"/>
      <c r="E55" s="27"/>
      <c r="F55" s="28"/>
      <c r="G55" s="29"/>
      <c r="I55" s="30">
        <v>1</v>
      </c>
      <c r="J55" s="60" t="s">
        <v>397</v>
      </c>
      <c r="K55" s="32"/>
      <c r="L55" s="33"/>
      <c r="M55" s="62"/>
      <c r="N55" s="35"/>
      <c r="O55" s="15"/>
    </row>
    <row r="56" spans="1:15">
      <c r="A56" s="30">
        <v>1</v>
      </c>
      <c r="B56" s="37" t="s">
        <v>203</v>
      </c>
      <c r="C56" s="32"/>
      <c r="D56" s="33"/>
      <c r="E56" s="34"/>
      <c r="F56" s="35"/>
      <c r="G56" s="15"/>
      <c r="I56" s="30">
        <v>2</v>
      </c>
      <c r="J56" s="60" t="s">
        <v>398</v>
      </c>
      <c r="K56" s="32"/>
      <c r="L56" s="33"/>
      <c r="M56" s="62"/>
      <c r="N56" s="35"/>
      <c r="O56" s="15"/>
    </row>
    <row r="57" spans="1:15">
      <c r="A57" s="30">
        <v>2</v>
      </c>
      <c r="B57" s="47" t="s">
        <v>399</v>
      </c>
      <c r="C57" s="32"/>
      <c r="D57" s="33"/>
      <c r="E57" s="34"/>
      <c r="F57" s="35"/>
      <c r="G57" s="15"/>
      <c r="I57" s="58" t="s">
        <v>353</v>
      </c>
      <c r="J57" s="52" t="s">
        <v>400</v>
      </c>
      <c r="K57" s="52"/>
      <c r="L57" s="52"/>
      <c r="M57" s="52"/>
      <c r="N57" s="52"/>
      <c r="O57" s="52"/>
    </row>
    <row r="58" spans="1:15">
      <c r="A58" s="23" t="s">
        <v>372</v>
      </c>
      <c r="B58" s="48" t="s">
        <v>205</v>
      </c>
      <c r="C58" s="25"/>
      <c r="D58" s="26"/>
      <c r="E58" s="27"/>
      <c r="F58" s="28"/>
      <c r="G58" s="29"/>
      <c r="I58" s="30">
        <v>1</v>
      </c>
      <c r="J58" s="60" t="s">
        <v>401</v>
      </c>
      <c r="K58" s="32"/>
      <c r="L58" s="33"/>
      <c r="M58" s="62"/>
      <c r="N58" s="35"/>
      <c r="O58" s="15"/>
    </row>
    <row r="59" spans="1:15">
      <c r="A59" s="30">
        <v>1</v>
      </c>
      <c r="B59" s="47" t="s">
        <v>206</v>
      </c>
      <c r="C59" s="32"/>
      <c r="D59" s="33"/>
      <c r="E59" s="34"/>
      <c r="F59" s="35"/>
      <c r="G59" s="15"/>
      <c r="I59" s="30">
        <v>2</v>
      </c>
      <c r="J59" s="60" t="s">
        <v>402</v>
      </c>
      <c r="K59" s="32"/>
      <c r="L59" s="33"/>
      <c r="M59" s="62"/>
      <c r="N59" s="35"/>
      <c r="O59" s="15"/>
    </row>
    <row r="60" spans="1:15">
      <c r="A60" s="30">
        <v>2</v>
      </c>
      <c r="B60" s="47" t="s">
        <v>207</v>
      </c>
      <c r="C60" s="32"/>
      <c r="D60" s="33"/>
      <c r="E60" s="34"/>
      <c r="F60" s="35"/>
      <c r="G60" s="15"/>
      <c r="I60" s="30">
        <v>3</v>
      </c>
      <c r="J60" s="60" t="s">
        <v>403</v>
      </c>
      <c r="K60" s="32"/>
      <c r="L60" s="33"/>
      <c r="M60" s="62"/>
      <c r="N60" s="35"/>
      <c r="O60" s="15"/>
    </row>
    <row r="61" spans="1:15">
      <c r="A61" s="30">
        <v>3</v>
      </c>
      <c r="B61" s="47" t="s">
        <v>208</v>
      </c>
      <c r="C61" s="32"/>
      <c r="D61" s="33"/>
      <c r="E61" s="34"/>
      <c r="F61" s="35"/>
      <c r="G61" s="15"/>
      <c r="I61" s="30">
        <v>4</v>
      </c>
      <c r="J61" s="60" t="s">
        <v>404</v>
      </c>
      <c r="K61" s="32"/>
      <c r="L61" s="33"/>
      <c r="M61" s="62"/>
      <c r="N61" s="35"/>
      <c r="O61" s="15"/>
    </row>
    <row r="62" spans="1:15">
      <c r="A62" s="23" t="s">
        <v>405</v>
      </c>
      <c r="B62" s="40" t="s">
        <v>209</v>
      </c>
      <c r="C62" s="25"/>
      <c r="D62" s="26"/>
      <c r="E62" s="27"/>
      <c r="F62" s="28"/>
      <c r="G62" s="29"/>
      <c r="I62" s="16" t="s">
        <v>406</v>
      </c>
      <c r="J62" s="17" t="s">
        <v>306</v>
      </c>
      <c r="K62" s="18"/>
      <c r="L62" s="19"/>
      <c r="M62" s="49"/>
      <c r="N62" s="19"/>
      <c r="O62" s="22"/>
    </row>
    <row r="63" spans="1:15">
      <c r="A63" s="30">
        <v>1</v>
      </c>
      <c r="B63" s="40" t="s">
        <v>209</v>
      </c>
      <c r="C63" s="32"/>
      <c r="D63" s="33"/>
      <c r="E63" s="34"/>
      <c r="F63" s="35"/>
      <c r="G63" s="15"/>
      <c r="I63" s="41" t="s">
        <v>336</v>
      </c>
      <c r="J63" s="52" t="s">
        <v>306</v>
      </c>
      <c r="K63" s="42"/>
      <c r="L63" s="43"/>
      <c r="M63" s="53"/>
      <c r="N63" s="45"/>
      <c r="O63" s="46"/>
    </row>
    <row r="64" spans="1:15">
      <c r="A64" s="16"/>
      <c r="B64" s="17"/>
      <c r="C64" s="18"/>
      <c r="D64" s="19"/>
      <c r="E64" s="49"/>
      <c r="F64" s="21"/>
      <c r="G64" s="22"/>
      <c r="I64" s="63">
        <v>1</v>
      </c>
      <c r="J64" s="64" t="s">
        <v>306</v>
      </c>
      <c r="K64" s="65"/>
      <c r="L64" s="66"/>
      <c r="M64" s="67"/>
      <c r="N64" s="68"/>
      <c r="O64" s="69"/>
    </row>
    <row r="65" spans="1:15">
      <c r="A65" s="41"/>
      <c r="B65" s="52"/>
      <c r="C65" s="42"/>
      <c r="D65" s="43"/>
      <c r="E65" s="53"/>
      <c r="F65" s="45"/>
      <c r="G65" s="46"/>
      <c r="I65" s="16" t="s">
        <v>407</v>
      </c>
      <c r="J65" s="17" t="s">
        <v>307</v>
      </c>
      <c r="K65" s="18"/>
      <c r="L65" s="19"/>
      <c r="M65" s="49"/>
      <c r="N65" s="21"/>
      <c r="O65" s="22"/>
    </row>
    <row r="66" spans="1:15">
      <c r="A66" s="30"/>
      <c r="B66" s="47"/>
      <c r="C66" s="32"/>
      <c r="D66" s="33"/>
      <c r="E66" s="54"/>
      <c r="F66" s="35"/>
      <c r="G66" s="15"/>
      <c r="I66" s="41" t="s">
        <v>336</v>
      </c>
      <c r="J66" s="52" t="s">
        <v>307</v>
      </c>
      <c r="K66" s="42"/>
      <c r="L66" s="43"/>
      <c r="M66" s="53"/>
      <c r="N66" s="45"/>
      <c r="O66" s="46"/>
    </row>
    <row r="67" spans="1:15">
      <c r="A67" s="30"/>
      <c r="B67" s="55"/>
      <c r="C67" s="32"/>
      <c r="D67" s="33"/>
      <c r="E67" s="54"/>
      <c r="F67" s="35"/>
      <c r="G67" s="15"/>
      <c r="I67" s="30">
        <v>1</v>
      </c>
      <c r="J67" s="60" t="s">
        <v>308</v>
      </c>
      <c r="K67" s="11"/>
      <c r="L67" s="12"/>
      <c r="M67" s="13"/>
      <c r="N67" s="12"/>
      <c r="O67" s="15"/>
    </row>
    <row r="68" spans="1:15">
      <c r="A68" s="30"/>
      <c r="B68" s="37"/>
      <c r="C68" s="32"/>
      <c r="D68" s="33"/>
      <c r="E68" s="54"/>
      <c r="F68" s="35"/>
      <c r="G68" s="15"/>
      <c r="I68" s="30">
        <v>2</v>
      </c>
      <c r="J68" s="39" t="s">
        <v>309</v>
      </c>
      <c r="K68" s="70"/>
      <c r="L68" s="71"/>
      <c r="M68" s="72"/>
      <c r="N68" s="71"/>
      <c r="O68" s="70"/>
    </row>
    <row r="69" spans="1:15">
      <c r="A69" s="30"/>
      <c r="B69" s="37"/>
      <c r="C69" s="32"/>
      <c r="D69" s="33"/>
      <c r="E69" s="54"/>
      <c r="F69" s="35"/>
      <c r="G69" s="15"/>
      <c r="I69" s="9">
        <v>3</v>
      </c>
      <c r="J69" s="39" t="s">
        <v>408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2026-01-08T04:04:35Z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3832E453A3964A46A21EEC0BEF87B710_13</vt:lpwstr>
  </property>
</Properties>
</file>