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05"/>
  </bookViews>
  <sheets>
    <sheet name="Sheet1" sheetId="1" r:id="rId1"/>
    <sheet name="Sheet2" sheetId="2" r:id="rId2"/>
    <sheet name="Sheet3" sheetId="3" r:id="rId3"/>
  </sheets>
  <externalReferences>
    <externalReference r:id="rId6"/>
  </externalReferences>
  <definedNames>
    <definedName name="_xlnm._FilterDatabase" localSheetId="0" hidden="1">Sheet1!$A:$B</definedName>
  </definedNames>
  <calcPr calcId="144525"/>
</workbook>
</file>

<file path=xl/sharedStrings.xml><?xml version="1.0" encoding="utf-8"?>
<sst xmlns="http://schemas.openxmlformats.org/spreadsheetml/2006/main" count="613" uniqueCount="524">
  <si>
    <t>附件1:</t>
  </si>
  <si>
    <t>2023年学生资助补助经费分配表（中央）</t>
  </si>
  <si>
    <t>单位：万元</t>
  </si>
  <si>
    <t>区划代码</t>
  </si>
  <si>
    <t>单位/县（区、县级市）</t>
  </si>
  <si>
    <t>合计</t>
  </si>
  <si>
    <t>提前下达</t>
  </si>
  <si>
    <t>本次下达</t>
  </si>
  <si>
    <t>高等教育</t>
  </si>
  <si>
    <t>中等职业教育</t>
  </si>
  <si>
    <t>普通高中教育</t>
  </si>
  <si>
    <t>研究生国家奖学金</t>
  </si>
  <si>
    <t>研究生国家助学金</t>
  </si>
  <si>
    <t>本专科国家奖学金</t>
  </si>
  <si>
    <t>本专科国家励志奖学金</t>
  </si>
  <si>
    <t>本专科国家助学金</t>
  </si>
  <si>
    <t>服义务兵役 退役士兵 直招士官学费补助经费</t>
  </si>
  <si>
    <t>国家助学贷款奖补资金</t>
  </si>
  <si>
    <t>少数民族预科生国家助学金</t>
  </si>
  <si>
    <t>中职助学金</t>
  </si>
  <si>
    <t>中职国家奖学金</t>
  </si>
  <si>
    <t>中职免学费</t>
  </si>
  <si>
    <t>普通高中助学金</t>
  </si>
  <si>
    <t>普通高中免学费</t>
  </si>
  <si>
    <t>教育</t>
  </si>
  <si>
    <t>人社</t>
  </si>
  <si>
    <t>三保标识</t>
  </si>
  <si>
    <t>003003007001</t>
  </si>
  <si>
    <t>003003007002</t>
  </si>
  <si>
    <t>003003006001</t>
  </si>
  <si>
    <t>003003006002</t>
  </si>
  <si>
    <t>自治区本级</t>
  </si>
  <si>
    <t>本级政府预算支出经济分类科目</t>
  </si>
  <si>
    <t>505相关项</t>
  </si>
  <si>
    <t>650000000000</t>
  </si>
  <si>
    <t>新疆大学</t>
  </si>
  <si>
    <t>新疆大学附属中学</t>
  </si>
  <si>
    <t>新疆农业大学</t>
  </si>
  <si>
    <t>新疆农业大学附属中学</t>
  </si>
  <si>
    <t>新疆工程学院</t>
  </si>
  <si>
    <t>新疆艺术学院</t>
  </si>
  <si>
    <t>新疆艺术学校（新疆艺术学院附中）</t>
  </si>
  <si>
    <t>新疆医科大学</t>
  </si>
  <si>
    <t>新疆师范大学</t>
  </si>
  <si>
    <t>新疆师范大学附属中学</t>
  </si>
  <si>
    <t>昌吉学院</t>
  </si>
  <si>
    <t>伊犁师范大学</t>
  </si>
  <si>
    <t>新疆职业大学</t>
  </si>
  <si>
    <t>新疆应用职业技术学院</t>
  </si>
  <si>
    <t>新疆师范高等专科学校</t>
  </si>
  <si>
    <t>新疆维吾尔医学专科学校</t>
  </si>
  <si>
    <t>和田师范专科学校</t>
  </si>
  <si>
    <t>喀什大学</t>
  </si>
  <si>
    <t>喀什大学附属中学</t>
  </si>
  <si>
    <t>新疆理工学院</t>
  </si>
  <si>
    <t>八一中学</t>
  </si>
  <si>
    <t>实验中学</t>
  </si>
  <si>
    <t>新疆科技学院</t>
  </si>
  <si>
    <t>新疆第二医学院</t>
  </si>
  <si>
    <t>新疆财经大学</t>
  </si>
  <si>
    <t>新疆警察学院</t>
  </si>
  <si>
    <t>新疆警察学院附属保安学校</t>
  </si>
  <si>
    <t>新疆农业职业技术学院</t>
  </si>
  <si>
    <t>新疆轻工职业技术学院</t>
  </si>
  <si>
    <t>新疆交通职业技术学院</t>
  </si>
  <si>
    <t>新疆建设职业技术学院</t>
  </si>
  <si>
    <t>新疆铁道职业技术学院</t>
  </si>
  <si>
    <t>新疆工业职业技术学院</t>
  </si>
  <si>
    <t>新疆体育职业技术学院</t>
  </si>
  <si>
    <t>新疆地质中学</t>
  </si>
  <si>
    <t>新疆特殊教育职业中专</t>
  </si>
  <si>
    <t>新疆文化艺术学校</t>
  </si>
  <si>
    <t>新疆安装工程学校</t>
  </si>
  <si>
    <t>新疆工业经济学校</t>
  </si>
  <si>
    <t>新疆供销学校</t>
  </si>
  <si>
    <t>新疆广播影视学校</t>
  </si>
  <si>
    <t>新疆矿业中等职业学校</t>
  </si>
  <si>
    <t>新疆林业学校</t>
  </si>
  <si>
    <t>新疆商贸经济学校</t>
  </si>
  <si>
    <t>新疆水利水电学校</t>
  </si>
  <si>
    <t>新疆司法警官学校</t>
  </si>
  <si>
    <t>新疆化工技师培训学院</t>
  </si>
  <si>
    <t>新疆机电技师培训学院</t>
  </si>
  <si>
    <t>新疆交通技师培训学院</t>
  </si>
  <si>
    <t>新疆农业技师培训学院</t>
  </si>
  <si>
    <t>新疆煤炭技师学院</t>
  </si>
  <si>
    <t>新疆经济贸易技师学院</t>
  </si>
  <si>
    <t>新疆铁路技师培训学院</t>
  </si>
  <si>
    <t>新疆建设技师培训学院</t>
  </si>
  <si>
    <t>新疆安装高级技工学校</t>
  </si>
  <si>
    <t>新疆水利水电高级技工学校</t>
  </si>
  <si>
    <t>新疆供销技师学院</t>
  </si>
  <si>
    <t>新疆商贸经济高级技工学校</t>
  </si>
  <si>
    <t>新疆钢铁高级技工学校</t>
  </si>
  <si>
    <t>新疆林业技工学校</t>
  </si>
  <si>
    <t>新疆商业技工学校</t>
  </si>
  <si>
    <t>新大附属旅游服务技工学校</t>
  </si>
  <si>
    <t>新疆中泰高级技工学校</t>
  </si>
  <si>
    <t>新疆现代职业技术学院</t>
  </si>
  <si>
    <t>新疆现代职业技术学院（中专部）</t>
  </si>
  <si>
    <t>新疆科技职业技术学院</t>
  </si>
  <si>
    <t>新疆科信职业技术学院</t>
  </si>
  <si>
    <t>新疆天山职业技术大学</t>
  </si>
  <si>
    <t>新疆能源职业技术学院</t>
  </si>
  <si>
    <t>乌鲁木齐市</t>
  </si>
  <si>
    <t>650102000000</t>
  </si>
  <si>
    <t>天山区</t>
  </si>
  <si>
    <t>650103000000</t>
  </si>
  <si>
    <t>沙依巴克区</t>
  </si>
  <si>
    <t>650104000000</t>
  </si>
  <si>
    <t>新市区</t>
  </si>
  <si>
    <t>650105000000</t>
  </si>
  <si>
    <t>水磨沟区</t>
  </si>
  <si>
    <t>650106000000</t>
  </si>
  <si>
    <t>头屯河区</t>
  </si>
  <si>
    <t>650107000000</t>
  </si>
  <si>
    <t>达坂城区</t>
  </si>
  <si>
    <t>650109000000</t>
  </si>
  <si>
    <t>米东区</t>
  </si>
  <si>
    <t>650121000000</t>
  </si>
  <si>
    <t>乌鲁木齐县</t>
  </si>
  <si>
    <t>乌鲁木齐市本级</t>
  </si>
  <si>
    <t>乌鲁木齐市财政会计职业学校</t>
  </si>
  <si>
    <t>乌鲁木齐市第二职业中等专业学校</t>
  </si>
  <si>
    <t>乌鲁木齐市米东区职业中等专业学校</t>
  </si>
  <si>
    <t>乌鲁木齐市体育运动学校</t>
  </si>
  <si>
    <t>乌鲁木齐市职业中等专业学校</t>
  </si>
  <si>
    <t>乌鲁木齐市聋人学校</t>
  </si>
  <si>
    <t>乌鲁木齐市盲人学校（乌鲁木齐推拿职业学校）</t>
  </si>
  <si>
    <t>乌鲁木齐职业大学中专部</t>
  </si>
  <si>
    <t>乌鲁木齐技师学院</t>
  </si>
  <si>
    <t>新疆金领技工学校</t>
  </si>
  <si>
    <t>新疆鑫鹏达技工学校</t>
  </si>
  <si>
    <t>乌鲁木齐新东方技工学校</t>
  </si>
  <si>
    <t>新疆鑫金盾技工学校</t>
  </si>
  <si>
    <t>乌鲁木齐职业大学</t>
  </si>
  <si>
    <t>乌鲁木齐市城市科技技工学校</t>
  </si>
  <si>
    <t>克拉玛依市</t>
  </si>
  <si>
    <t>650202000000</t>
  </si>
  <si>
    <t>独山子区</t>
  </si>
  <si>
    <t>650203000000</t>
  </si>
  <si>
    <t>克拉玛依区</t>
  </si>
  <si>
    <t>650204000000</t>
  </si>
  <si>
    <t>白碱滩区</t>
  </si>
  <si>
    <t>克拉玛依市本级</t>
  </si>
  <si>
    <t>克拉玛依职业技术学院（中专部）</t>
  </si>
  <si>
    <t>克拉玛依职业技术学院</t>
  </si>
  <si>
    <t>吐鲁番市</t>
  </si>
  <si>
    <t>650402000000</t>
  </si>
  <si>
    <t>高昌区</t>
  </si>
  <si>
    <t>650421000000</t>
  </si>
  <si>
    <t>鄯善县</t>
  </si>
  <si>
    <t>鄯善县职业高中</t>
  </si>
  <si>
    <t>鄯善县技工学校</t>
  </si>
  <si>
    <t>650422000000</t>
  </si>
  <si>
    <t>托克逊县</t>
  </si>
  <si>
    <t>托克逊县职业高中</t>
  </si>
  <si>
    <t>托克逊县技工学校</t>
  </si>
  <si>
    <t>6504A1000000</t>
  </si>
  <si>
    <t>教育局直属（吐鲁番市本级）</t>
  </si>
  <si>
    <t>吐鲁番地区中等职业技术学校（教育培训中心）</t>
  </si>
  <si>
    <t>吐鲁番市技工学校</t>
  </si>
  <si>
    <t>吐鲁番职业技术学院</t>
  </si>
  <si>
    <t>哈密市</t>
  </si>
  <si>
    <t>650502000000</t>
  </si>
  <si>
    <t>伊州区</t>
  </si>
  <si>
    <t>哈密中等职业学校</t>
  </si>
  <si>
    <t>哈密市高级技工学校</t>
  </si>
  <si>
    <t>哈密市伊州区职业高中</t>
  </si>
  <si>
    <t>650521000000</t>
  </si>
  <si>
    <t>巴里坤哈萨克自治县</t>
  </si>
  <si>
    <t>650522000000</t>
  </si>
  <si>
    <t>伊吾县</t>
  </si>
  <si>
    <t>6505A3000000</t>
  </si>
  <si>
    <t>教育局直属代管（哈密地区本级）</t>
  </si>
  <si>
    <t>哈密职业技术学院</t>
  </si>
  <si>
    <t>昌吉州</t>
  </si>
  <si>
    <t>652301000000</t>
  </si>
  <si>
    <t>昌吉市</t>
  </si>
  <si>
    <t>昌吉职业技术学院（中专部）</t>
  </si>
  <si>
    <t>昌吉技师培训学院</t>
  </si>
  <si>
    <t>652302000000</t>
  </si>
  <si>
    <t>阜康市</t>
  </si>
  <si>
    <t>阜康市职业中等专业学校</t>
  </si>
  <si>
    <t>阜康技师学院</t>
  </si>
  <si>
    <t>652323000000</t>
  </si>
  <si>
    <t>呼图壁县</t>
  </si>
  <si>
    <t>呼图壁中等职业技术学校</t>
  </si>
  <si>
    <t>呼图壁县技工学校</t>
  </si>
  <si>
    <t>652324000000</t>
  </si>
  <si>
    <t>玛纳斯县</t>
  </si>
  <si>
    <t>玛纳斯县中等职业技术学校</t>
  </si>
  <si>
    <t>玛纳斯县技工学校</t>
  </si>
  <si>
    <t>652325000000</t>
  </si>
  <si>
    <t>奇台县</t>
  </si>
  <si>
    <t>奇台中等职业技术学校</t>
  </si>
  <si>
    <t>奇台高级技工学校</t>
  </si>
  <si>
    <t>652327000000</t>
  </si>
  <si>
    <t>吉木萨尔县</t>
  </si>
  <si>
    <t>吉木萨尔中等职业技术学校</t>
  </si>
  <si>
    <t>吉木萨尔县技工学校</t>
  </si>
  <si>
    <t>652328000000</t>
  </si>
  <si>
    <t>木垒哈萨克自治县</t>
  </si>
  <si>
    <t>木垒哈萨克自治县中等职业技术学校</t>
  </si>
  <si>
    <t>木垒县技工学校</t>
  </si>
  <si>
    <t>6523A1000000</t>
  </si>
  <si>
    <t>教育局直属代管（昌吉州本级）</t>
  </si>
  <si>
    <t>昌吉职业技术学院</t>
  </si>
  <si>
    <t>博州</t>
  </si>
  <si>
    <t>652701000000</t>
  </si>
  <si>
    <t>博乐市</t>
  </si>
  <si>
    <t>652702000000</t>
  </si>
  <si>
    <t>阿拉山口市</t>
  </si>
  <si>
    <t>652722000000</t>
  </si>
  <si>
    <t>精河县</t>
  </si>
  <si>
    <t>652723000000</t>
  </si>
  <si>
    <t>温泉县</t>
  </si>
  <si>
    <t>6527A1000000</t>
  </si>
  <si>
    <t>教育局直属代管（博州本级）</t>
  </si>
  <si>
    <t>博州中等职业技术学院</t>
  </si>
  <si>
    <t>博州技工学校</t>
  </si>
  <si>
    <t>博尔塔拉职业技术学院</t>
  </si>
  <si>
    <t>巴州</t>
  </si>
  <si>
    <t>652801000000</t>
  </si>
  <si>
    <t>库尔勒市</t>
  </si>
  <si>
    <t>库尔勒市现代职业高中学校</t>
  </si>
  <si>
    <t>库尔勒市奇石职业高中</t>
  </si>
  <si>
    <t>库尔勒市利民学校</t>
  </si>
  <si>
    <t>652822000000</t>
  </si>
  <si>
    <t>轮台县</t>
  </si>
  <si>
    <t>轮台县技工学校</t>
  </si>
  <si>
    <t>轮台县职业高中学校</t>
  </si>
  <si>
    <t>652823000000</t>
  </si>
  <si>
    <t>尉犁县</t>
  </si>
  <si>
    <t>尉犁县职业高中</t>
  </si>
  <si>
    <t>尉犁县技工学校</t>
  </si>
  <si>
    <t>652824000000</t>
  </si>
  <si>
    <t>若羌县</t>
  </si>
  <si>
    <t>若羌县职业高中</t>
  </si>
  <si>
    <t>652825000000</t>
  </si>
  <si>
    <t>且末县</t>
  </si>
  <si>
    <t>巴州且末县第一中学</t>
  </si>
  <si>
    <t>652826000000</t>
  </si>
  <si>
    <t>焉耆回族自治县</t>
  </si>
  <si>
    <t>焉耆县职业技术学校</t>
  </si>
  <si>
    <t>焉耆县技工学校</t>
  </si>
  <si>
    <t>652827000000</t>
  </si>
  <si>
    <t>和静县</t>
  </si>
  <si>
    <t>和静县中等职业学校</t>
  </si>
  <si>
    <t>和静县技工学校</t>
  </si>
  <si>
    <t>652828000000</t>
  </si>
  <si>
    <t>和硕县</t>
  </si>
  <si>
    <t>巴州和硕县高级中学</t>
  </si>
  <si>
    <t>652829000000</t>
  </si>
  <si>
    <t>博湖县</t>
  </si>
  <si>
    <t>博湖县奇石职业高级中学</t>
  </si>
  <si>
    <t>6528A2000000</t>
  </si>
  <si>
    <t>教育局直属代管（巴州本级）</t>
  </si>
  <si>
    <t>巴音郭楞职业技术学院（中专部）</t>
  </si>
  <si>
    <t>巴州师范学校</t>
  </si>
  <si>
    <t>巴州红旗中等职业学校</t>
  </si>
  <si>
    <t>巴州卫生学校</t>
  </si>
  <si>
    <t>巴州特教学校</t>
  </si>
  <si>
    <t>若羌县技工学校</t>
  </si>
  <si>
    <t>巴州红旗高级技工学校</t>
  </si>
  <si>
    <t>巴音郭楞职业技术学院</t>
  </si>
  <si>
    <t>阿克苏地区</t>
  </si>
  <si>
    <t>652901000000</t>
  </si>
  <si>
    <t>阿克苏市</t>
  </si>
  <si>
    <t>阿克苏市技工学校</t>
  </si>
  <si>
    <t>652922000000</t>
  </si>
  <si>
    <t>温宿县</t>
  </si>
  <si>
    <t>温宿县职业技术学校</t>
  </si>
  <si>
    <t>温宿县技工学校</t>
  </si>
  <si>
    <t>652923000000</t>
  </si>
  <si>
    <t>库车市</t>
  </si>
  <si>
    <t>库车市中等职业技术学校</t>
  </si>
  <si>
    <t>652924000000</t>
  </si>
  <si>
    <t>沙雅县</t>
  </si>
  <si>
    <t>沙雅县职业技术学校</t>
  </si>
  <si>
    <t>沙雅县技工学校</t>
  </si>
  <si>
    <t>652925000000</t>
  </si>
  <si>
    <t>新和县</t>
  </si>
  <si>
    <t>新和县职业技术学校</t>
  </si>
  <si>
    <t>新和县技工学校</t>
  </si>
  <si>
    <t>652926000000</t>
  </si>
  <si>
    <t>拜城县</t>
  </si>
  <si>
    <t>拜城县职业技术学校</t>
  </si>
  <si>
    <t>拜城县技工学校</t>
  </si>
  <si>
    <t>652927000000</t>
  </si>
  <si>
    <t>乌什县</t>
  </si>
  <si>
    <t>乌什县职业中学</t>
  </si>
  <si>
    <t>乌什县技工学校</t>
  </si>
  <si>
    <t>652928000000</t>
  </si>
  <si>
    <t>阿瓦提县</t>
  </si>
  <si>
    <t>阿瓦提县职业技术学校</t>
  </si>
  <si>
    <t>阿瓦提县技工学校</t>
  </si>
  <si>
    <t>652929000000</t>
  </si>
  <si>
    <t>柯坪县</t>
  </si>
  <si>
    <t>6529A1000000</t>
  </si>
  <si>
    <t>教育局直属代管（阿克苏地区本级）</t>
  </si>
  <si>
    <t>阿克苏地区中等职业技术学校</t>
  </si>
  <si>
    <t>阿克苏职业技术学院（中专部）</t>
  </si>
  <si>
    <t>阿克苏教育学院（中专部）</t>
  </si>
  <si>
    <t>阿克苏技师学院</t>
  </si>
  <si>
    <t>阿克苏工业技师学院</t>
  </si>
  <si>
    <t>阿克苏地区启明学校</t>
  </si>
  <si>
    <t>阿克苏职业技术学院</t>
  </si>
  <si>
    <t>克州</t>
  </si>
  <si>
    <t>653001000000</t>
  </si>
  <si>
    <t>阿图什市</t>
  </si>
  <si>
    <t>克州一中</t>
  </si>
  <si>
    <t>阿图什市中等职业技术学校</t>
  </si>
  <si>
    <t>653022000000</t>
  </si>
  <si>
    <t>阿克陶县</t>
  </si>
  <si>
    <t>阿克陶县职业高中</t>
  </si>
  <si>
    <t>阿克陶县技工学校</t>
  </si>
  <si>
    <t>阿合奇县职业高中学校</t>
  </si>
  <si>
    <t>乌恰县职业技术学校（乌恰县职业高中）</t>
  </si>
  <si>
    <t>克州职业技术学校</t>
  </si>
  <si>
    <t>克州技工学校</t>
  </si>
  <si>
    <t>克孜勒苏职业技术学院</t>
  </si>
  <si>
    <t>喀什地区</t>
  </si>
  <si>
    <t>653101000000</t>
  </si>
  <si>
    <t>喀什市</t>
  </si>
  <si>
    <t>喀什市职业技术学校</t>
  </si>
  <si>
    <t>喀什地区体育运动学校</t>
  </si>
  <si>
    <t>653121000000</t>
  </si>
  <si>
    <t>疏附县</t>
  </si>
  <si>
    <t>疏附县职业高中</t>
  </si>
  <si>
    <t>疏附县技工学校</t>
  </si>
  <si>
    <t>653122000000</t>
  </si>
  <si>
    <t>疏勒县</t>
  </si>
  <si>
    <t>疏勒县中等职业技术学校</t>
  </si>
  <si>
    <t>疏勒县技工学校</t>
  </si>
  <si>
    <t>653123000000</t>
  </si>
  <si>
    <t>英吉沙县</t>
  </si>
  <si>
    <t>英吉沙县职业高中</t>
  </si>
  <si>
    <t>英吉沙县技工学校</t>
  </si>
  <si>
    <t>653124000000</t>
  </si>
  <si>
    <t>泽普县</t>
  </si>
  <si>
    <t>泽普县职业技术高中</t>
  </si>
  <si>
    <t>泽普县技工学校</t>
  </si>
  <si>
    <t>653125000000</t>
  </si>
  <si>
    <t>莎车县</t>
  </si>
  <si>
    <t>莎车县职业技术学校</t>
  </si>
  <si>
    <t>莎车县第二中等职业技术学校</t>
  </si>
  <si>
    <t>莎车县高级技工学校</t>
  </si>
  <si>
    <t>653126000000</t>
  </si>
  <si>
    <t>叶城县</t>
  </si>
  <si>
    <t>叶城县职业高中学校</t>
  </si>
  <si>
    <t>叶城县技工学校</t>
  </si>
  <si>
    <t>653127000000</t>
  </si>
  <si>
    <t>麦盖提县</t>
  </si>
  <si>
    <t>麦盖提县中等职业技术学校</t>
  </si>
  <si>
    <t>麦盖提县技工学校</t>
  </si>
  <si>
    <t>653128000000</t>
  </si>
  <si>
    <t>岳普湖县</t>
  </si>
  <si>
    <t>岳普湖县中等职业技术学校</t>
  </si>
  <si>
    <t>岳普湖县技工学校</t>
  </si>
  <si>
    <t>653129000000</t>
  </si>
  <si>
    <t>伽师县</t>
  </si>
  <si>
    <t>伽师县中等职业技术学校</t>
  </si>
  <si>
    <t>伽师县技工学校</t>
  </si>
  <si>
    <t>653130000000</t>
  </si>
  <si>
    <t>巴楚县</t>
  </si>
  <si>
    <t>巴楚县职业高中</t>
  </si>
  <si>
    <t>巴楚县技工学校</t>
  </si>
  <si>
    <t>653131000000</t>
  </si>
  <si>
    <t>塔什库尔干塔吉克自治县</t>
  </si>
  <si>
    <t>塔什库尔干县职业高中学校</t>
  </si>
  <si>
    <t>塔什库尔干县技工学校</t>
  </si>
  <si>
    <t>6531A1000000</t>
  </si>
  <si>
    <t>教育局直属代管（喀什地区本级）</t>
  </si>
  <si>
    <t>喀什技师学院</t>
  </si>
  <si>
    <t>喀什职业技术学院</t>
  </si>
  <si>
    <t>喀什农业机械化学校</t>
  </si>
  <si>
    <t>和田地区</t>
  </si>
  <si>
    <t>653201000000</t>
  </si>
  <si>
    <t>和田市</t>
  </si>
  <si>
    <t>和田市中等职业学校</t>
  </si>
  <si>
    <t>和田市高级技工学校</t>
  </si>
  <si>
    <t>653221000000</t>
  </si>
  <si>
    <t>和田县</t>
  </si>
  <si>
    <t>和田县职业技术学校</t>
  </si>
  <si>
    <t>和田县技工学校</t>
  </si>
  <si>
    <t>653222000000</t>
  </si>
  <si>
    <t>墨玉县</t>
  </si>
  <si>
    <t>墨玉中等职业学校(墨玉县职业技术高中学校)</t>
  </si>
  <si>
    <t>墨玉县技工学校</t>
  </si>
  <si>
    <t>653223000000</t>
  </si>
  <si>
    <t>皮山县</t>
  </si>
  <si>
    <t>皮山县中等职业学校</t>
  </si>
  <si>
    <t>皮山县技工学校</t>
  </si>
  <si>
    <t>653224000000</t>
  </si>
  <si>
    <t>洛浦县</t>
  </si>
  <si>
    <t>洛浦县中等职业技术学校</t>
  </si>
  <si>
    <t>洛浦县高级技工学校</t>
  </si>
  <si>
    <t>653225000000</t>
  </si>
  <si>
    <t>策勒县</t>
  </si>
  <si>
    <t>策勒中等职业学校</t>
  </si>
  <si>
    <t>策勒县技工学校</t>
  </si>
  <si>
    <t>653226000000</t>
  </si>
  <si>
    <t>于田县</t>
  </si>
  <si>
    <t>于田县技工学校</t>
  </si>
  <si>
    <t>于田县职业高级中学</t>
  </si>
  <si>
    <t>653227000000</t>
  </si>
  <si>
    <t>民丰县</t>
  </si>
  <si>
    <t>民丰县职业技术学校</t>
  </si>
  <si>
    <t>民丰县技工学校</t>
  </si>
  <si>
    <t>6532A1000000</t>
  </si>
  <si>
    <t>教育局直属代管（和田地区本级）</t>
  </si>
  <si>
    <t>和田地区师范学校</t>
  </si>
  <si>
    <t>和田地区中等职业技术学校</t>
  </si>
  <si>
    <t>和田玉才中等职业学校</t>
  </si>
  <si>
    <t>和田技师学院</t>
  </si>
  <si>
    <t>和田职业技术学院</t>
  </si>
  <si>
    <t>伊犁州</t>
  </si>
  <si>
    <t>654002000000</t>
  </si>
  <si>
    <t>伊宁市</t>
  </si>
  <si>
    <t>伊宁市职业高中学校</t>
  </si>
  <si>
    <t>伊宁市技工学校</t>
  </si>
  <si>
    <t>654003000000</t>
  </si>
  <si>
    <t>奎屯市</t>
  </si>
  <si>
    <t>654004000000</t>
  </si>
  <si>
    <t>霍尔果斯市</t>
  </si>
  <si>
    <t>霍尔果斯中等职业技术学校</t>
  </si>
  <si>
    <t>霍尔果斯市技工学校</t>
  </si>
  <si>
    <t>霍尔果斯市职业高中</t>
  </si>
  <si>
    <t>654021000000</t>
  </si>
  <si>
    <t>伊宁县</t>
  </si>
  <si>
    <t>伊宁县职业高中学校</t>
  </si>
  <si>
    <t>伊宁县技工学校</t>
  </si>
  <si>
    <t>654022000000</t>
  </si>
  <si>
    <t>察布查尔锡伯自治县</t>
  </si>
  <si>
    <t>察布查尔县技工学校</t>
  </si>
  <si>
    <t>察布查尔锡伯自治县职业技术教育学校</t>
  </si>
  <si>
    <t>654023000000</t>
  </si>
  <si>
    <t>霍城县</t>
  </si>
  <si>
    <t>霍城县职业技术学校</t>
  </si>
  <si>
    <t>霍城县技工学校</t>
  </si>
  <si>
    <t>654024000000</t>
  </si>
  <si>
    <t>巩留县</t>
  </si>
  <si>
    <t>巩留县技工学校</t>
  </si>
  <si>
    <t>巩留县职业技术学校</t>
  </si>
  <si>
    <t>654025000000</t>
  </si>
  <si>
    <t>新源县</t>
  </si>
  <si>
    <t>新源县职业高中学校</t>
  </si>
  <si>
    <t>新源县技工学校</t>
  </si>
  <si>
    <t>654026000000</t>
  </si>
  <si>
    <t>昭苏县</t>
  </si>
  <si>
    <t>昭苏县技工学校</t>
  </si>
  <si>
    <t>昭苏县职业技术学校</t>
  </si>
  <si>
    <t>654027000000</t>
  </si>
  <si>
    <t>特克斯县</t>
  </si>
  <si>
    <t>伊犁州特克斯县职业技术学校</t>
  </si>
  <si>
    <t>特克斯县技工学校</t>
  </si>
  <si>
    <t>654028000000</t>
  </si>
  <si>
    <t>尼勒克县</t>
  </si>
  <si>
    <t>尼勒克县技工学校</t>
  </si>
  <si>
    <t>尼勒克县职业技术学校</t>
  </si>
  <si>
    <t>伊犁职业技术学院（中专部）</t>
  </si>
  <si>
    <t>伊犁技师培训学院</t>
  </si>
  <si>
    <t>伊犁州财贸学校</t>
  </si>
  <si>
    <t>伊犁州职业中专（师范）学校</t>
  </si>
  <si>
    <t>伊犁州体育运动学校</t>
  </si>
  <si>
    <t>伊宁卫生学校</t>
  </si>
  <si>
    <t>伊犁职业技术学院</t>
  </si>
  <si>
    <t>塔城地区</t>
  </si>
  <si>
    <t>654201000000</t>
  </si>
  <si>
    <t>塔城市</t>
  </si>
  <si>
    <t>塔城市职业技术教育培训中心</t>
  </si>
  <si>
    <t>654202000000</t>
  </si>
  <si>
    <t>乌苏市</t>
  </si>
  <si>
    <t>乌苏市职业中等专业学校</t>
  </si>
  <si>
    <t>654221000000</t>
  </si>
  <si>
    <t>额敏县</t>
  </si>
  <si>
    <t>额敏县职业高级中学</t>
  </si>
  <si>
    <t>额敏县技工学校</t>
  </si>
  <si>
    <t>654223000000</t>
  </si>
  <si>
    <t>沙湾县</t>
  </si>
  <si>
    <t>沙湾县中等职业技术学校</t>
  </si>
  <si>
    <t>沙湾市技工学校</t>
  </si>
  <si>
    <t>654224000000</t>
  </si>
  <si>
    <t>托里县</t>
  </si>
  <si>
    <t>654225000000</t>
  </si>
  <si>
    <t>裕民县</t>
  </si>
  <si>
    <t>654226000000</t>
  </si>
  <si>
    <t>和布克赛尔蒙古自治县</t>
  </si>
  <si>
    <t>6542A1000000</t>
  </si>
  <si>
    <t>教育局直属代管(塔城地区本级)</t>
  </si>
  <si>
    <t>塔城地区师范学校</t>
  </si>
  <si>
    <t>塔城地区卫生学校</t>
  </si>
  <si>
    <t>塔城地区中等职业技术学校</t>
  </si>
  <si>
    <t>和丰县职业技术学校</t>
  </si>
  <si>
    <t>塔城地区高级技工学校</t>
  </si>
  <si>
    <t>乌苏市技工学校</t>
  </si>
  <si>
    <t>塔城地区和丰技工学校</t>
  </si>
  <si>
    <t>塔城职业技术学院</t>
  </si>
  <si>
    <t>阿勒泰地区</t>
  </si>
  <si>
    <t>654321000000</t>
  </si>
  <si>
    <t>布尔津县</t>
  </si>
  <si>
    <t>654322000000</t>
  </si>
  <si>
    <t>富蕴县</t>
  </si>
  <si>
    <t>富蕴县职业高级中学</t>
  </si>
  <si>
    <t>富蕴县技工学校</t>
  </si>
  <si>
    <t>654323000000</t>
  </si>
  <si>
    <t>福海县</t>
  </si>
  <si>
    <t>福海县职业高中</t>
  </si>
  <si>
    <t>福海县技工学校</t>
  </si>
  <si>
    <t>654324000000</t>
  </si>
  <si>
    <t>哈巴河县</t>
  </si>
  <si>
    <t>654325000000</t>
  </si>
  <si>
    <t>青河县</t>
  </si>
  <si>
    <t>654326000000</t>
  </si>
  <si>
    <t>吉木乃县</t>
  </si>
  <si>
    <t>6543A1000000</t>
  </si>
  <si>
    <t>教育局直属代管（阿勒泰地区本级）</t>
  </si>
  <si>
    <t>新疆阿勒泰畜牧兽医职业学校</t>
  </si>
  <si>
    <t>阿勒泰地区师范学校</t>
  </si>
  <si>
    <t>阿勒泰地区卫生学校</t>
  </si>
  <si>
    <t>阿勒泰地区职业技术学校</t>
  </si>
  <si>
    <t>阿勒泰地区高级技工学校</t>
  </si>
  <si>
    <t>阿勒泰职业技术学院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</si>
</sst>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_ ;[Red]\-0.00\ "/>
    <numFmt numFmtId="178" formatCode="0.00_ "/>
    <numFmt numFmtId="179" formatCode="0_);[Red]\(0\)"/>
    <numFmt numFmtId="180" formatCode="0.000_);[Red]\(0.000\)"/>
    <numFmt numFmtId="181" formatCode="0.000_ "/>
    <numFmt numFmtId="182" formatCode="0.00_);[Red]\(0.00\)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4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华文仿宋"/>
      <charset val="134"/>
    </font>
    <font>
      <sz val="12"/>
      <name val="华文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b/>
      <sz val="10"/>
      <name val="宋体"/>
      <charset val="134"/>
      <scheme val="major"/>
    </font>
    <font>
      <sz val="14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4" fillId="2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18" borderId="13" applyNumberFormat="0" applyAlignment="0" applyProtection="0">
      <alignment vertical="center"/>
    </xf>
    <xf numFmtId="0" fontId="45" fillId="18" borderId="17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0" borderId="0"/>
  </cellStyleXfs>
  <cellXfs count="10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6" fillId="2" borderId="2" xfId="50" applyFont="1" applyFill="1" applyBorder="1" applyAlignment="1">
      <alignment horizontal="center" vertical="center" wrapText="1"/>
    </xf>
    <xf numFmtId="0" fontId="16" fillId="2" borderId="3" xfId="5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50" applyFont="1" applyFill="1" applyBorder="1" applyAlignment="1">
      <alignment horizontal="center" vertical="center" wrapText="1"/>
    </xf>
    <xf numFmtId="176" fontId="16" fillId="0" borderId="3" xfId="50" applyNumberFormat="1" applyFont="1" applyBorder="1" applyAlignment="1">
      <alignment horizontal="center" vertical="center" wrapText="1"/>
    </xf>
    <xf numFmtId="0" fontId="16" fillId="0" borderId="3" xfId="50" applyFont="1" applyBorder="1" applyAlignment="1">
      <alignment horizontal="center" vertical="center" wrapText="1"/>
    </xf>
    <xf numFmtId="0" fontId="16" fillId="2" borderId="7" xfId="50" applyFont="1" applyFill="1" applyBorder="1" applyAlignment="1">
      <alignment horizontal="center" vertical="center" wrapText="1"/>
    </xf>
    <xf numFmtId="49" fontId="16" fillId="2" borderId="7" xfId="50" applyNumberFormat="1" applyFont="1" applyFill="1" applyBorder="1" applyAlignment="1">
      <alignment horizontal="center" vertical="center" wrapText="1"/>
    </xf>
    <xf numFmtId="49" fontId="16" fillId="2" borderId="3" xfId="5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49" fontId="16" fillId="0" borderId="3" xfId="5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right" vertical="center" wrapText="1"/>
    </xf>
    <xf numFmtId="178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>
      <alignment horizontal="left" vertical="center" wrapText="1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0" fontId="5" fillId="2" borderId="3" xfId="44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79" fontId="5" fillId="2" borderId="3" xfId="0" applyNumberFormat="1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vertical="center" shrinkToFit="1"/>
    </xf>
    <xf numFmtId="0" fontId="21" fillId="3" borderId="3" xfId="0" applyFont="1" applyFill="1" applyBorder="1" applyAlignment="1">
      <alignment vertical="center" shrinkToFit="1"/>
    </xf>
    <xf numFmtId="180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>
      <alignment horizontal="left" vertical="center" wrapText="1"/>
    </xf>
    <xf numFmtId="178" fontId="22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right" vertical="center" wrapText="1"/>
    </xf>
    <xf numFmtId="178" fontId="22" fillId="2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178" fontId="22" fillId="4" borderId="3" xfId="0" applyNumberFormat="1" applyFont="1" applyFill="1" applyBorder="1" applyAlignment="1">
      <alignment horizontal="center" vertical="center" wrapText="1"/>
    </xf>
    <xf numFmtId="178" fontId="23" fillId="2" borderId="3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 shrinkToFit="1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178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right" vertical="center" wrapText="1"/>
    </xf>
    <xf numFmtId="178" fontId="24" fillId="0" borderId="3" xfId="0" applyNumberFormat="1" applyFont="1" applyFill="1" applyBorder="1" applyAlignment="1">
      <alignment horizontal="center" vertical="center"/>
    </xf>
    <xf numFmtId="178" fontId="25" fillId="0" borderId="3" xfId="0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178" fontId="24" fillId="2" borderId="3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right" vertical="center" wrapText="1"/>
    </xf>
    <xf numFmtId="178" fontId="24" fillId="2" borderId="3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 applyProtection="1">
      <alignment horizontal="left" vertical="center" wrapText="1"/>
      <protection locked="0"/>
    </xf>
    <xf numFmtId="178" fontId="26" fillId="2" borderId="3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 applyProtection="1">
      <alignment horizontal="left" vertical="center" wrapText="1"/>
      <protection locked="0"/>
    </xf>
    <xf numFmtId="0" fontId="27" fillId="3" borderId="3" xfId="0" applyFont="1" applyFill="1" applyBorder="1" applyAlignment="1">
      <alignment vertical="center" shrinkToFit="1"/>
    </xf>
    <xf numFmtId="0" fontId="27" fillId="4" borderId="3" xfId="0" applyFont="1" applyFill="1" applyBorder="1" applyAlignment="1">
      <alignment vertical="center" shrinkToFit="1"/>
    </xf>
    <xf numFmtId="49" fontId="26" fillId="2" borderId="3" xfId="0" applyNumberFormat="1" applyFont="1" applyFill="1" applyBorder="1" applyAlignment="1">
      <alignment horizontal="left" vertical="center" wrapText="1"/>
    </xf>
    <xf numFmtId="181" fontId="26" fillId="2" borderId="3" xfId="0" applyNumberFormat="1" applyFont="1" applyFill="1" applyBorder="1" applyAlignment="1">
      <alignment horizontal="center" vertical="center"/>
    </xf>
    <xf numFmtId="182" fontId="12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 quotePrefix="1">
      <alignment horizontal="center" vertical="center"/>
    </xf>
    <xf numFmtId="0" fontId="24" fillId="2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webet_115384998\D:\&#25945;&#32946;&#21381;&#36130;&#23457;&#22788;&#24037;&#20316;\3.&#19987;&#39033;&#36164;&#37329;\2023&#24180;\2023&#24180;&#20013;&#22830;&#25552;&#21069;&#19979;&#36798;&#36164;&#37329;\&#20013;&#22830;&#25552;&#21069;&#19979;&#36798;&#38468;&#34920;\&#20013;&#22830;&#25552;&#21069;&#19979;&#36798;&#38468;&#34920;\&#38468;&#20214;1&#65306;2023&#24180;&#23398;&#29983;&#36164;&#21161;&#34917;&#21161;&#32463;&#36153;&#20998;&#37197;&#34920;&#65288;&#20013;&#228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B7" t="str">
            <v>合计</v>
          </cell>
          <cell r="C7">
            <v>187448</v>
          </cell>
        </row>
        <row r="8">
          <cell r="B8" t="str">
            <v>自治区本级</v>
          </cell>
          <cell r="C8">
            <v>57363.12</v>
          </cell>
        </row>
        <row r="9">
          <cell r="B9" t="str">
            <v>本级政府预算支出经济分类科目</v>
          </cell>
        </row>
        <row r="10">
          <cell r="B10" t="str">
            <v>新疆大学</v>
          </cell>
          <cell r="C10">
            <v>7997</v>
          </cell>
        </row>
        <row r="11">
          <cell r="B11" t="str">
            <v>新疆大学附属中学</v>
          </cell>
          <cell r="C11">
            <v>39.42</v>
          </cell>
        </row>
        <row r="12">
          <cell r="B12" t="str">
            <v>新疆农业大学</v>
          </cell>
          <cell r="C12">
            <v>4432</v>
          </cell>
        </row>
        <row r="13">
          <cell r="B13" t="str">
            <v>新疆农业大学附属中学</v>
          </cell>
          <cell r="C13">
            <v>60.09</v>
          </cell>
        </row>
        <row r="14">
          <cell r="B14" t="str">
            <v>新疆工程学院</v>
          </cell>
          <cell r="C14">
            <v>1546</v>
          </cell>
        </row>
        <row r="15">
          <cell r="B15" t="str">
            <v>新疆艺术学院</v>
          </cell>
          <cell r="C15">
            <v>549</v>
          </cell>
        </row>
        <row r="16">
          <cell r="B16" t="str">
            <v>新疆艺术学校（新疆艺术学院附中）</v>
          </cell>
          <cell r="C16">
            <v>278.24</v>
          </cell>
        </row>
        <row r="17">
          <cell r="B17" t="str">
            <v>新疆医科大学</v>
          </cell>
          <cell r="C17">
            <v>4693</v>
          </cell>
        </row>
        <row r="18">
          <cell r="B18" t="str">
            <v>新疆师范大学</v>
          </cell>
          <cell r="C18">
            <v>3595</v>
          </cell>
        </row>
        <row r="19">
          <cell r="B19" t="str">
            <v>新疆师范大学附属中学</v>
          </cell>
          <cell r="C19">
            <v>79.46</v>
          </cell>
        </row>
        <row r="20">
          <cell r="B20" t="str">
            <v>昌吉学院</v>
          </cell>
          <cell r="C20">
            <v>2837</v>
          </cell>
        </row>
        <row r="21">
          <cell r="B21" t="str">
            <v>伊犁师范大学</v>
          </cell>
          <cell r="C21">
            <v>2311</v>
          </cell>
        </row>
        <row r="22">
          <cell r="B22" t="str">
            <v>新疆职业大学</v>
          </cell>
          <cell r="C22">
            <v>1384.51</v>
          </cell>
        </row>
        <row r="23">
          <cell r="B23" t="str">
            <v>新疆应用职业技术学院</v>
          </cell>
          <cell r="C23">
            <v>1382.91</v>
          </cell>
        </row>
        <row r="24">
          <cell r="B24" t="str">
            <v>新疆师范高等专科学校</v>
          </cell>
          <cell r="C24">
            <v>1253.93</v>
          </cell>
        </row>
        <row r="25">
          <cell r="B25" t="str">
            <v>新疆维吾尔医学专科学校</v>
          </cell>
          <cell r="C25">
            <v>1085.92</v>
          </cell>
        </row>
        <row r="26">
          <cell r="B26" t="str">
            <v>和田师范专科学校</v>
          </cell>
          <cell r="C26">
            <v>837</v>
          </cell>
        </row>
        <row r="27">
          <cell r="B27" t="str">
            <v>喀什大学</v>
          </cell>
          <cell r="C27">
            <v>2362</v>
          </cell>
        </row>
        <row r="28">
          <cell r="B28" t="str">
            <v>喀什大学附属中学</v>
          </cell>
          <cell r="C28">
            <v>114.16</v>
          </cell>
        </row>
        <row r="29">
          <cell r="B29" t="str">
            <v>新疆理工学院</v>
          </cell>
          <cell r="C29">
            <v>1127</v>
          </cell>
        </row>
        <row r="30">
          <cell r="B30" t="str">
            <v>八一中学</v>
          </cell>
          <cell r="C30">
            <v>26.75</v>
          </cell>
        </row>
        <row r="31">
          <cell r="B31" t="str">
            <v>实验中学</v>
          </cell>
          <cell r="C31">
            <v>40</v>
          </cell>
        </row>
        <row r="32">
          <cell r="B32" t="str">
            <v>新疆科技学院</v>
          </cell>
          <cell r="C32">
            <v>900</v>
          </cell>
        </row>
        <row r="33">
          <cell r="B33" t="str">
            <v>新疆第二医学院</v>
          </cell>
          <cell r="C33">
            <v>414</v>
          </cell>
        </row>
        <row r="34">
          <cell r="B34" t="str">
            <v>新疆财经大学</v>
          </cell>
          <cell r="C34">
            <v>2546</v>
          </cell>
        </row>
        <row r="35">
          <cell r="B35" t="str">
            <v>新疆警察学院</v>
          </cell>
          <cell r="C35">
            <v>375</v>
          </cell>
        </row>
        <row r="36">
          <cell r="B36" t="str">
            <v>新疆警察学院附属保安学校</v>
          </cell>
          <cell r="C36">
            <v>149.34</v>
          </cell>
        </row>
        <row r="37">
          <cell r="B37" t="str">
            <v>新疆农业职业技术学院</v>
          </cell>
          <cell r="C37">
            <v>1816</v>
          </cell>
        </row>
        <row r="38">
          <cell r="B38" t="str">
            <v>新疆轻工职业技术学院</v>
          </cell>
          <cell r="C38">
            <v>1521</v>
          </cell>
        </row>
        <row r="39">
          <cell r="B39" t="str">
            <v>新疆交通职业技术学院</v>
          </cell>
          <cell r="C39">
            <v>1031.14</v>
          </cell>
        </row>
        <row r="40">
          <cell r="B40" t="str">
            <v>新疆建设职业技术学院</v>
          </cell>
          <cell r="C40">
            <v>792.51</v>
          </cell>
        </row>
        <row r="41">
          <cell r="B41" t="str">
            <v>新疆铁道职业技术学院</v>
          </cell>
          <cell r="C41">
            <v>749.82</v>
          </cell>
        </row>
        <row r="42">
          <cell r="B42" t="str">
            <v>新疆工业职业技术学院</v>
          </cell>
          <cell r="C42">
            <v>550.25</v>
          </cell>
        </row>
        <row r="43">
          <cell r="B43" t="str">
            <v>新疆体育职业技术学院</v>
          </cell>
          <cell r="C43">
            <v>237.41</v>
          </cell>
        </row>
        <row r="44">
          <cell r="B44" t="str">
            <v>新疆地质中学</v>
          </cell>
          <cell r="C44">
            <v>25.75</v>
          </cell>
        </row>
        <row r="45">
          <cell r="B45" t="str">
            <v>新疆特殊教育职业中专</v>
          </cell>
          <cell r="C45">
            <v>113.26</v>
          </cell>
        </row>
        <row r="46">
          <cell r="B46" t="str">
            <v>新疆文化艺术学校</v>
          </cell>
          <cell r="C46">
            <v>70</v>
          </cell>
        </row>
        <row r="47">
          <cell r="B47" t="str">
            <v>新疆安装工程学校</v>
          </cell>
          <cell r="C47">
            <v>91.66</v>
          </cell>
        </row>
        <row r="48">
          <cell r="B48" t="str">
            <v>新疆工业经济学校</v>
          </cell>
          <cell r="C48">
            <v>630.34</v>
          </cell>
        </row>
        <row r="49">
          <cell r="B49" t="str">
            <v>新疆供销学校</v>
          </cell>
          <cell r="C49">
            <v>656.32</v>
          </cell>
        </row>
        <row r="50">
          <cell r="B50" t="str">
            <v>新疆广播影视学校</v>
          </cell>
          <cell r="C50">
            <v>252.42</v>
          </cell>
        </row>
        <row r="51">
          <cell r="B51" t="str">
            <v>新疆矿业中等职业学校</v>
          </cell>
          <cell r="C51">
            <v>148.85</v>
          </cell>
        </row>
        <row r="52">
          <cell r="B52" t="str">
            <v>新疆林业学校</v>
          </cell>
          <cell r="C52">
            <v>322.38</v>
          </cell>
        </row>
        <row r="53">
          <cell r="B53" t="str">
            <v>新疆商贸经济学校</v>
          </cell>
          <cell r="C53">
            <v>150.06</v>
          </cell>
        </row>
        <row r="54">
          <cell r="B54" t="str">
            <v>新疆水利水电学校</v>
          </cell>
          <cell r="C54">
            <v>111.15</v>
          </cell>
        </row>
        <row r="55">
          <cell r="B55" t="str">
            <v>新疆司法警官学校</v>
          </cell>
          <cell r="C55">
            <v>12.69</v>
          </cell>
        </row>
        <row r="56">
          <cell r="B56" t="str">
            <v>新疆化工技师培训学院</v>
          </cell>
          <cell r="C56">
            <v>11.91</v>
          </cell>
        </row>
        <row r="57">
          <cell r="B57" t="str">
            <v>新疆机电技师培训学院</v>
          </cell>
          <cell r="C57">
            <v>335.96</v>
          </cell>
        </row>
        <row r="58">
          <cell r="B58" t="str">
            <v>新疆交通技师培训学院</v>
          </cell>
          <cell r="C58">
            <v>48.52</v>
          </cell>
        </row>
        <row r="59">
          <cell r="B59" t="str">
            <v>新疆农业技师培训学院</v>
          </cell>
          <cell r="C59">
            <v>4.66</v>
          </cell>
        </row>
        <row r="60">
          <cell r="B60" t="str">
            <v>新疆煤炭技师学院</v>
          </cell>
          <cell r="C60">
            <v>260.57</v>
          </cell>
        </row>
        <row r="61">
          <cell r="B61" t="str">
            <v>新疆经济贸易技师学院</v>
          </cell>
          <cell r="C61">
            <v>303.07</v>
          </cell>
        </row>
        <row r="62">
          <cell r="B62" t="str">
            <v>新疆铁路技师培训学院</v>
          </cell>
          <cell r="C62">
            <v>41.44</v>
          </cell>
        </row>
        <row r="63">
          <cell r="B63" t="str">
            <v>新疆建设技师培训学院</v>
          </cell>
          <cell r="C63">
            <v>93.75</v>
          </cell>
        </row>
        <row r="64">
          <cell r="B64" t="str">
            <v>新疆安装高级技工学校</v>
          </cell>
          <cell r="C64">
            <v>63.91</v>
          </cell>
        </row>
        <row r="65">
          <cell r="B65" t="str">
            <v>新疆水利水电高级技工学校</v>
          </cell>
          <cell r="C65">
            <v>158.28</v>
          </cell>
        </row>
        <row r="66">
          <cell r="B66" t="str">
            <v>新疆供销技师学院</v>
          </cell>
          <cell r="C66">
            <v>285.95</v>
          </cell>
        </row>
        <row r="67">
          <cell r="B67" t="str">
            <v>新疆商贸经济高级技工学校</v>
          </cell>
          <cell r="C67">
            <v>234.24</v>
          </cell>
        </row>
        <row r="68">
          <cell r="B68" t="str">
            <v>新疆钢铁高级技工学校</v>
          </cell>
          <cell r="C68">
            <v>22.86</v>
          </cell>
        </row>
        <row r="69">
          <cell r="B69" t="str">
            <v>新疆林业技工学校</v>
          </cell>
          <cell r="C69">
            <v>128.35</v>
          </cell>
        </row>
        <row r="70">
          <cell r="B70" t="str">
            <v>新疆商业技工学校</v>
          </cell>
          <cell r="C70">
            <v>7.17</v>
          </cell>
        </row>
        <row r="71">
          <cell r="B71" t="str">
            <v>新大附属旅游服务技工学校</v>
          </cell>
          <cell r="C71">
            <v>33.76</v>
          </cell>
        </row>
        <row r="72">
          <cell r="B72" t="str">
            <v>新疆中泰高级技工学校</v>
          </cell>
          <cell r="C72">
            <v>186.61</v>
          </cell>
        </row>
        <row r="73">
          <cell r="B73" t="str">
            <v>新疆现代职业技术学院</v>
          </cell>
          <cell r="C73">
            <v>640</v>
          </cell>
        </row>
        <row r="74">
          <cell r="B74" t="str">
            <v>新疆现代职业技术学院（中专部）</v>
          </cell>
          <cell r="C74">
            <v>144.35</v>
          </cell>
        </row>
        <row r="75">
          <cell r="B75" t="str">
            <v>新疆科技职业技术学院</v>
          </cell>
          <cell r="C75">
            <v>656.34</v>
          </cell>
        </row>
        <row r="76">
          <cell r="B76" t="str">
            <v>新疆科信职业技术学院</v>
          </cell>
          <cell r="C76">
            <v>274.41</v>
          </cell>
        </row>
        <row r="77">
          <cell r="B77" t="str">
            <v>新疆天山职业技术大学</v>
          </cell>
          <cell r="C77">
            <v>1004</v>
          </cell>
        </row>
        <row r="78">
          <cell r="B78" t="str">
            <v>新疆能源职业技术学院</v>
          </cell>
          <cell r="C78">
            <v>724.27</v>
          </cell>
        </row>
        <row r="79">
          <cell r="B79" t="str">
            <v>乌鲁木齐市</v>
          </cell>
          <cell r="C79">
            <v>5902.39</v>
          </cell>
        </row>
        <row r="80">
          <cell r="B80" t="str">
            <v>天山区</v>
          </cell>
          <cell r="C80">
            <v>71.98</v>
          </cell>
        </row>
        <row r="81">
          <cell r="B81" t="str">
            <v>沙依巴克区</v>
          </cell>
          <cell r="C81">
            <v>65.56</v>
          </cell>
        </row>
        <row r="82">
          <cell r="B82" t="str">
            <v>新市区</v>
          </cell>
          <cell r="C82">
            <v>45.25</v>
          </cell>
        </row>
        <row r="83">
          <cell r="B83" t="str">
            <v>水磨沟区</v>
          </cell>
          <cell r="C83">
            <v>28.49</v>
          </cell>
        </row>
        <row r="84">
          <cell r="B84" t="str">
            <v>头屯河区</v>
          </cell>
          <cell r="C84">
            <v>117.68</v>
          </cell>
        </row>
        <row r="85">
          <cell r="B85" t="str">
            <v>达坂城区</v>
          </cell>
          <cell r="C85">
            <v>17.29</v>
          </cell>
        </row>
        <row r="86">
          <cell r="B86" t="str">
            <v>米东区</v>
          </cell>
          <cell r="C86">
            <v>137.58</v>
          </cell>
        </row>
        <row r="87">
          <cell r="B87" t="str">
            <v>乌鲁木齐县</v>
          </cell>
          <cell r="C87">
            <v>21.14</v>
          </cell>
        </row>
        <row r="88">
          <cell r="B88" t="str">
            <v>乌鲁木齐市本级</v>
          </cell>
          <cell r="C88">
            <v>445.23</v>
          </cell>
        </row>
        <row r="89">
          <cell r="B89" t="str">
            <v>乌鲁木齐市财政会计职业学校</v>
          </cell>
          <cell r="C89">
            <v>256.68</v>
          </cell>
        </row>
        <row r="90">
          <cell r="B90" t="str">
            <v>乌鲁木齐市第二职业中等专业学校</v>
          </cell>
          <cell r="C90">
            <v>187.69</v>
          </cell>
        </row>
        <row r="91">
          <cell r="B91" t="str">
            <v>乌鲁木齐市米东区职业中等专业学校</v>
          </cell>
          <cell r="C91">
            <v>185.38</v>
          </cell>
        </row>
        <row r="92">
          <cell r="B92" t="str">
            <v>乌鲁木齐市体育运动学校</v>
          </cell>
          <cell r="C92">
            <v>46.85</v>
          </cell>
        </row>
        <row r="93">
          <cell r="B93" t="str">
            <v>乌鲁木齐市职业中等专业学校</v>
          </cell>
          <cell r="C93">
            <v>398.1</v>
          </cell>
        </row>
        <row r="94">
          <cell r="B94" t="str">
            <v>乌鲁木齐市聋人学校</v>
          </cell>
          <cell r="C94">
            <v>23.15</v>
          </cell>
        </row>
        <row r="95">
          <cell r="B95" t="str">
            <v>乌鲁木齐市盲人学校（乌鲁木齐推拿职业学校）</v>
          </cell>
          <cell r="C95">
            <v>35.94</v>
          </cell>
        </row>
        <row r="96">
          <cell r="B96" t="str">
            <v>乌鲁木齐职业大学中专部</v>
          </cell>
          <cell r="C96">
            <v>367.15</v>
          </cell>
        </row>
        <row r="97">
          <cell r="B97" t="str">
            <v>乌鲁木齐技师学院</v>
          </cell>
          <cell r="C97">
            <v>215.62</v>
          </cell>
        </row>
        <row r="98">
          <cell r="B98" t="str">
            <v>新疆金领技工学校</v>
          </cell>
          <cell r="C98">
            <v>379.22</v>
          </cell>
        </row>
        <row r="99">
          <cell r="B99" t="str">
            <v>新疆鑫鹏达技工学校</v>
          </cell>
          <cell r="C99">
            <v>437.97</v>
          </cell>
        </row>
        <row r="100">
          <cell r="B100" t="str">
            <v>乌鲁木齐新东方技工学校</v>
          </cell>
          <cell r="C100">
            <v>198.49</v>
          </cell>
        </row>
        <row r="101">
          <cell r="B101" t="str">
            <v>新疆鑫金盾技工学校</v>
          </cell>
          <cell r="C101">
            <v>852.35</v>
          </cell>
        </row>
        <row r="102">
          <cell r="B102" t="str">
            <v>乌鲁木齐职业大学</v>
          </cell>
          <cell r="C102">
            <v>1285</v>
          </cell>
        </row>
        <row r="103">
          <cell r="B103" t="str">
            <v>乌鲁木齐市城市科技技工学校</v>
          </cell>
          <cell r="C103">
            <v>82.6</v>
          </cell>
        </row>
        <row r="104">
          <cell r="B104" t="str">
            <v>克拉玛依市</v>
          </cell>
          <cell r="C104">
            <v>1357.27</v>
          </cell>
        </row>
        <row r="105">
          <cell r="B105" t="str">
            <v>独山子区</v>
          </cell>
          <cell r="C105">
            <v>14.16</v>
          </cell>
        </row>
        <row r="106">
          <cell r="B106" t="str">
            <v>克拉玛依区</v>
          </cell>
          <cell r="C106">
            <v>24.4</v>
          </cell>
        </row>
        <row r="107">
          <cell r="B107" t="str">
            <v>白碱滩区</v>
          </cell>
          <cell r="C107">
            <v>14</v>
          </cell>
        </row>
        <row r="108">
          <cell r="B108" t="str">
            <v>克拉玛依市本级</v>
          </cell>
          <cell r="C108">
            <v>73.84</v>
          </cell>
        </row>
        <row r="109">
          <cell r="B109" t="str">
            <v>克拉玛依职业技术学院（中专部）</v>
          </cell>
          <cell r="C109">
            <v>320.87</v>
          </cell>
        </row>
        <row r="110">
          <cell r="B110" t="str">
            <v>克拉玛依职业技术学院</v>
          </cell>
          <cell r="C110">
            <v>910</v>
          </cell>
        </row>
        <row r="111">
          <cell r="B111" t="str">
            <v>吐鲁番市</v>
          </cell>
          <cell r="C111">
            <v>2292.98</v>
          </cell>
        </row>
        <row r="112">
          <cell r="B112" t="str">
            <v>高昌区</v>
          </cell>
          <cell r="C112">
            <v>217.89</v>
          </cell>
        </row>
        <row r="113">
          <cell r="B113" t="str">
            <v>鄯善县</v>
          </cell>
          <cell r="C113">
            <v>202.18</v>
          </cell>
        </row>
        <row r="114">
          <cell r="B114" t="str">
            <v>鄯善县职业高中</v>
          </cell>
          <cell r="C114">
            <v>160.22</v>
          </cell>
        </row>
        <row r="115">
          <cell r="B115" t="str">
            <v>鄯善县技工学校</v>
          </cell>
          <cell r="C115">
            <v>89.1</v>
          </cell>
        </row>
        <row r="116">
          <cell r="B116" t="str">
            <v>托克逊县</v>
          </cell>
          <cell r="C116">
            <v>103.63</v>
          </cell>
        </row>
        <row r="117">
          <cell r="B117" t="str">
            <v>托克逊县职业高中</v>
          </cell>
          <cell r="C117">
            <v>66.13</v>
          </cell>
        </row>
        <row r="118">
          <cell r="B118" t="str">
            <v>托克逊县技工学校</v>
          </cell>
          <cell r="C118">
            <v>126.49</v>
          </cell>
        </row>
        <row r="119">
          <cell r="B119" t="str">
            <v>教育局直属（吐鲁番市本级）</v>
          </cell>
          <cell r="C119">
            <v>85.73</v>
          </cell>
        </row>
        <row r="120">
          <cell r="B120" t="str">
            <v>吐鲁番地区中等职业技术学校（教育培训中心）</v>
          </cell>
          <cell r="C120">
            <v>521.55</v>
          </cell>
        </row>
        <row r="121">
          <cell r="B121" t="str">
            <v>吐鲁番市技工学校</v>
          </cell>
          <cell r="C121">
            <v>276.06</v>
          </cell>
        </row>
        <row r="122">
          <cell r="B122" t="str">
            <v>吐鲁番职业技术学院</v>
          </cell>
          <cell r="C122">
            <v>444</v>
          </cell>
        </row>
        <row r="123">
          <cell r="B123" t="str">
            <v>哈密市</v>
          </cell>
          <cell r="C123">
            <v>1859.84</v>
          </cell>
        </row>
        <row r="124">
          <cell r="B124" t="str">
            <v>伊州区</v>
          </cell>
          <cell r="C124">
            <v>97.71</v>
          </cell>
        </row>
        <row r="125">
          <cell r="B125" t="str">
            <v>哈密中等职业学校</v>
          </cell>
          <cell r="C125">
            <v>739.68</v>
          </cell>
        </row>
        <row r="126">
          <cell r="B126" t="str">
            <v>哈密市高级技工学校</v>
          </cell>
          <cell r="C126">
            <v>38.35</v>
          </cell>
        </row>
        <row r="127">
          <cell r="B127" t="str">
            <v>巴里坤哈萨克自治县</v>
          </cell>
          <cell r="C127">
            <v>53.76</v>
          </cell>
        </row>
        <row r="128">
          <cell r="B128" t="str">
            <v>伊吾县</v>
          </cell>
          <cell r="C128">
            <v>35.66</v>
          </cell>
        </row>
        <row r="129">
          <cell r="B129" t="str">
            <v>教育局直属代管（哈密地区本级）</v>
          </cell>
          <cell r="C129">
            <v>210.84</v>
          </cell>
        </row>
        <row r="130">
          <cell r="B130" t="str">
            <v>哈密职业技术学院</v>
          </cell>
          <cell r="C130">
            <v>683.84</v>
          </cell>
        </row>
        <row r="131">
          <cell r="B131" t="str">
            <v>昌吉州</v>
          </cell>
          <cell r="C131">
            <v>4324.62</v>
          </cell>
        </row>
        <row r="132">
          <cell r="B132" t="str">
            <v>昌吉市</v>
          </cell>
          <cell r="C132">
            <v>191.25</v>
          </cell>
        </row>
        <row r="133">
          <cell r="B133" t="str">
            <v>昌吉职业技术学院（中专部）</v>
          </cell>
          <cell r="C133">
            <v>313.81</v>
          </cell>
        </row>
        <row r="134">
          <cell r="B134" t="str">
            <v>昌吉技师培训学院</v>
          </cell>
          <cell r="C134">
            <v>195.5</v>
          </cell>
        </row>
        <row r="135">
          <cell r="B135" t="str">
            <v>阜康市</v>
          </cell>
          <cell r="C135">
            <v>96.07</v>
          </cell>
        </row>
        <row r="136">
          <cell r="B136" t="str">
            <v>阜康市职业中等专业学校</v>
          </cell>
          <cell r="C136">
            <v>311.89</v>
          </cell>
        </row>
        <row r="137">
          <cell r="B137" t="str">
            <v>阜康技师学院</v>
          </cell>
          <cell r="C137">
            <v>141.34</v>
          </cell>
        </row>
        <row r="138">
          <cell r="B138" t="str">
            <v>呼图壁县</v>
          </cell>
          <cell r="C138">
            <v>130.85</v>
          </cell>
        </row>
        <row r="139">
          <cell r="B139" t="str">
            <v>呼图壁中等职业技术学校</v>
          </cell>
          <cell r="C139">
            <v>112.42</v>
          </cell>
        </row>
        <row r="140">
          <cell r="B140" t="str">
            <v>呼图壁县技工学校</v>
          </cell>
          <cell r="C140">
            <v>5.16</v>
          </cell>
        </row>
        <row r="141">
          <cell r="B141" t="str">
            <v>玛纳斯县</v>
          </cell>
          <cell r="C141">
            <v>100.2</v>
          </cell>
        </row>
        <row r="142">
          <cell r="B142" t="str">
            <v>玛纳斯县中等职业技术学校</v>
          </cell>
          <cell r="C142">
            <v>159.82</v>
          </cell>
        </row>
        <row r="143">
          <cell r="B143" t="str">
            <v>玛纳斯县技工学校</v>
          </cell>
          <cell r="C143">
            <v>49.32</v>
          </cell>
        </row>
        <row r="144">
          <cell r="B144" t="str">
            <v>奇台县</v>
          </cell>
          <cell r="C144">
            <v>172.62</v>
          </cell>
        </row>
        <row r="145">
          <cell r="B145" t="str">
            <v>奇台中等职业技术学校</v>
          </cell>
          <cell r="C145">
            <v>261.2</v>
          </cell>
        </row>
        <row r="146">
          <cell r="B146" t="str">
            <v>奇台高级技工学校</v>
          </cell>
          <cell r="C146">
            <v>78.75</v>
          </cell>
        </row>
        <row r="147">
          <cell r="B147" t="str">
            <v>吉木萨尔县</v>
          </cell>
          <cell r="C147">
            <v>88.48</v>
          </cell>
        </row>
        <row r="148">
          <cell r="B148" t="str">
            <v>吉木萨尔中等职业技术学校</v>
          </cell>
          <cell r="C148">
            <v>114.24</v>
          </cell>
        </row>
        <row r="149">
          <cell r="B149" t="str">
            <v>吉木萨尔县技工学校</v>
          </cell>
          <cell r="C149">
            <v>51.45</v>
          </cell>
        </row>
        <row r="150">
          <cell r="B150" t="str">
            <v>木垒哈萨克自治县</v>
          </cell>
          <cell r="C150">
            <v>115.33</v>
          </cell>
        </row>
        <row r="151">
          <cell r="B151" t="str">
            <v>木垒哈萨克自治县中等职业技术学校</v>
          </cell>
          <cell r="C151">
            <v>33.34</v>
          </cell>
        </row>
        <row r="152">
          <cell r="B152" t="str">
            <v>木垒县技工学校</v>
          </cell>
          <cell r="C152">
            <v>2.12</v>
          </cell>
        </row>
        <row r="153">
          <cell r="B153" t="str">
            <v>教育局直属代管（昌吉州本级）</v>
          </cell>
          <cell r="C153">
            <v>269.46</v>
          </cell>
        </row>
        <row r="154">
          <cell r="B154" t="str">
            <v>昌吉职业技术学院</v>
          </cell>
          <cell r="C154">
            <v>1330</v>
          </cell>
        </row>
        <row r="155">
          <cell r="B155" t="str">
            <v>博州</v>
          </cell>
          <cell r="C155">
            <v>1554.05</v>
          </cell>
        </row>
        <row r="156">
          <cell r="B156" t="str">
            <v>博乐市</v>
          </cell>
          <cell r="C156">
            <v>156.65</v>
          </cell>
        </row>
        <row r="157">
          <cell r="B157" t="str">
            <v>阿拉山口市</v>
          </cell>
          <cell r="C157">
            <v>13.94</v>
          </cell>
        </row>
        <row r="158">
          <cell r="B158" t="str">
            <v>精河县</v>
          </cell>
          <cell r="C158">
            <v>66.2</v>
          </cell>
        </row>
        <row r="159">
          <cell r="B159" t="str">
            <v>温泉县</v>
          </cell>
          <cell r="C159">
            <v>26.24</v>
          </cell>
        </row>
        <row r="160">
          <cell r="B160" t="str">
            <v>教育局直属代管（博州本级）</v>
          </cell>
          <cell r="C160">
            <v>107.72</v>
          </cell>
        </row>
        <row r="161">
          <cell r="B161" t="str">
            <v>博州中等职业技术学院</v>
          </cell>
          <cell r="C161">
            <v>365.79</v>
          </cell>
        </row>
        <row r="162">
          <cell r="B162" t="str">
            <v>博州技工学校</v>
          </cell>
          <cell r="C162">
            <v>174.51</v>
          </cell>
        </row>
        <row r="163">
          <cell r="B163" t="str">
            <v>博尔塔拉职业技术学院</v>
          </cell>
          <cell r="C163">
            <v>643</v>
          </cell>
        </row>
        <row r="164">
          <cell r="B164" t="str">
            <v>巴州</v>
          </cell>
          <cell r="C164">
            <v>5662.27</v>
          </cell>
        </row>
        <row r="165">
          <cell r="B165" t="str">
            <v>库尔勒市</v>
          </cell>
          <cell r="C165">
            <v>495.91</v>
          </cell>
        </row>
        <row r="166">
          <cell r="B166" t="str">
            <v>库尔勒市现代职业高中学校</v>
          </cell>
          <cell r="C166">
            <v>157.25</v>
          </cell>
        </row>
        <row r="167">
          <cell r="B167" t="str">
            <v>轮台县</v>
          </cell>
          <cell r="C167">
            <v>70.09</v>
          </cell>
        </row>
        <row r="168">
          <cell r="B168" t="str">
            <v>轮台县技工学校</v>
          </cell>
          <cell r="C168">
            <v>22.7</v>
          </cell>
        </row>
        <row r="169">
          <cell r="B169" t="str">
            <v>轮台县职业高中学校</v>
          </cell>
          <cell r="C169">
            <v>46.51</v>
          </cell>
        </row>
        <row r="170">
          <cell r="B170" t="str">
            <v>尉犁县</v>
          </cell>
          <cell r="C170">
            <v>86</v>
          </cell>
        </row>
        <row r="171">
          <cell r="B171" t="str">
            <v>尉犁县职业高中</v>
          </cell>
          <cell r="C171">
            <v>14.72</v>
          </cell>
        </row>
        <row r="172">
          <cell r="B172" t="str">
            <v>尉犁县技工学校</v>
          </cell>
          <cell r="C172">
            <v>20.06</v>
          </cell>
        </row>
        <row r="173">
          <cell r="B173" t="str">
            <v>若羌县</v>
          </cell>
          <cell r="C173">
            <v>32.64</v>
          </cell>
        </row>
        <row r="174">
          <cell r="B174" t="str">
            <v>且末县</v>
          </cell>
          <cell r="C174">
            <v>55.27</v>
          </cell>
        </row>
        <row r="175">
          <cell r="B175" t="str">
            <v>巴州且末县第一中学</v>
          </cell>
          <cell r="C175">
            <v>12.86</v>
          </cell>
        </row>
        <row r="176">
          <cell r="B176" t="str">
            <v>焉耆回族自治县</v>
          </cell>
          <cell r="C176">
            <v>110.82</v>
          </cell>
        </row>
        <row r="177">
          <cell r="B177" t="str">
            <v>焉耆县职业技术学校</v>
          </cell>
          <cell r="C177">
            <v>133.45</v>
          </cell>
        </row>
        <row r="178">
          <cell r="B178" t="str">
            <v>焉耆县技工学校</v>
          </cell>
          <cell r="C178">
            <v>44.35</v>
          </cell>
        </row>
        <row r="179">
          <cell r="B179" t="str">
            <v>和静县</v>
          </cell>
          <cell r="C179">
            <v>173.18</v>
          </cell>
        </row>
        <row r="180">
          <cell r="B180" t="str">
            <v>和静县中等职业学校</v>
          </cell>
          <cell r="C180">
            <v>124.46</v>
          </cell>
        </row>
        <row r="181">
          <cell r="B181" t="str">
            <v>和静县技工学校</v>
          </cell>
          <cell r="C181">
            <v>10.25</v>
          </cell>
        </row>
        <row r="182">
          <cell r="B182" t="str">
            <v>和硕县</v>
          </cell>
          <cell r="C182">
            <v>53.08</v>
          </cell>
        </row>
        <row r="183">
          <cell r="B183" t="str">
            <v>巴州和硕县高级中学</v>
          </cell>
          <cell r="C183">
            <v>8.77</v>
          </cell>
        </row>
        <row r="184">
          <cell r="B184" t="str">
            <v>博湖县</v>
          </cell>
          <cell r="C184">
            <v>59.94</v>
          </cell>
        </row>
        <row r="185">
          <cell r="B185" t="str">
            <v>博湖县奇石职业高级中学</v>
          </cell>
          <cell r="C185">
            <v>199.1</v>
          </cell>
        </row>
        <row r="186">
          <cell r="B186" t="str">
            <v>教育局直属代管（巴州本级）</v>
          </cell>
          <cell r="C186">
            <v>297.4</v>
          </cell>
        </row>
        <row r="187">
          <cell r="B187" t="str">
            <v>巴音郭楞职业技术学院（中专部）</v>
          </cell>
          <cell r="C187">
            <v>77</v>
          </cell>
        </row>
        <row r="188">
          <cell r="B188" t="str">
            <v>巴州师范学校</v>
          </cell>
          <cell r="C188">
            <v>651.45</v>
          </cell>
        </row>
        <row r="189">
          <cell r="B189" t="str">
            <v>巴州红旗中等职业学校</v>
          </cell>
          <cell r="C189">
            <v>67.93</v>
          </cell>
        </row>
        <row r="190">
          <cell r="B190" t="str">
            <v>巴州卫生学校</v>
          </cell>
          <cell r="C190">
            <v>990.26</v>
          </cell>
        </row>
        <row r="191">
          <cell r="B191" t="str">
            <v>巴州特教学校</v>
          </cell>
          <cell r="C191">
            <v>3.77</v>
          </cell>
        </row>
        <row r="192">
          <cell r="B192" t="str">
            <v>若羌县技工学校</v>
          </cell>
          <cell r="C192">
            <v>56.71</v>
          </cell>
        </row>
        <row r="193">
          <cell r="B193" t="str">
            <v>巴州红旗高级技工学校</v>
          </cell>
          <cell r="C193">
            <v>213.34</v>
          </cell>
        </row>
        <row r="194">
          <cell r="B194" t="str">
            <v>巴音郭楞职业技术学院</v>
          </cell>
          <cell r="C194">
            <v>1373</v>
          </cell>
        </row>
        <row r="195">
          <cell r="B195" t="str">
            <v>阿克苏地区</v>
          </cell>
          <cell r="C195">
            <v>23233.61</v>
          </cell>
        </row>
        <row r="196">
          <cell r="B196" t="str">
            <v>阿克苏市</v>
          </cell>
          <cell r="C196">
            <v>2637.37</v>
          </cell>
        </row>
        <row r="197">
          <cell r="B197" t="str">
            <v>阿克苏市技工学校</v>
          </cell>
          <cell r="C197">
            <v>4.5</v>
          </cell>
        </row>
        <row r="198">
          <cell r="B198" t="str">
            <v>温宿县</v>
          </cell>
          <cell r="C198">
            <v>1121.26</v>
          </cell>
        </row>
        <row r="199">
          <cell r="B199" t="str">
            <v>温宿县职业技术学校</v>
          </cell>
          <cell r="C199">
            <v>464.68</v>
          </cell>
        </row>
        <row r="200">
          <cell r="B200" t="str">
            <v>温宿县技工学校</v>
          </cell>
          <cell r="C200">
            <v>128.75</v>
          </cell>
        </row>
        <row r="201">
          <cell r="B201" t="str">
            <v>库车市</v>
          </cell>
          <cell r="C201">
            <v>2841.94</v>
          </cell>
        </row>
        <row r="202">
          <cell r="B202" t="str">
            <v>库车市中等职业技术学校</v>
          </cell>
          <cell r="C202">
            <v>672.9</v>
          </cell>
        </row>
        <row r="203">
          <cell r="B203" t="str">
            <v>沙雅县</v>
          </cell>
          <cell r="C203">
            <v>1340.56</v>
          </cell>
        </row>
        <row r="204">
          <cell r="B204" t="str">
            <v>沙雅县职业技术学校</v>
          </cell>
          <cell r="C204">
            <v>478.18</v>
          </cell>
        </row>
        <row r="205">
          <cell r="B205" t="str">
            <v>沙雅县技工学校</v>
          </cell>
          <cell r="C205">
            <v>309.4</v>
          </cell>
        </row>
        <row r="206">
          <cell r="B206" t="str">
            <v>新和县</v>
          </cell>
          <cell r="C206">
            <v>817.27</v>
          </cell>
        </row>
        <row r="207">
          <cell r="B207" t="str">
            <v>新和县职业技术学校</v>
          </cell>
          <cell r="C207">
            <v>437.39</v>
          </cell>
        </row>
        <row r="208">
          <cell r="B208" t="str">
            <v>新和县技工学校</v>
          </cell>
          <cell r="C208">
            <v>224.65</v>
          </cell>
        </row>
        <row r="209">
          <cell r="B209" t="str">
            <v>拜城县</v>
          </cell>
          <cell r="C209">
            <v>1230.37</v>
          </cell>
        </row>
        <row r="210">
          <cell r="B210" t="str">
            <v>拜城县职业技术学校</v>
          </cell>
          <cell r="C210">
            <v>387.88</v>
          </cell>
        </row>
        <row r="211">
          <cell r="B211" t="str">
            <v>拜城县技工学校</v>
          </cell>
          <cell r="C211">
            <v>128.63</v>
          </cell>
        </row>
        <row r="212">
          <cell r="B212" t="str">
            <v>乌什县</v>
          </cell>
          <cell r="C212">
            <v>879.2</v>
          </cell>
        </row>
        <row r="213">
          <cell r="B213" t="str">
            <v>乌什县职业中学</v>
          </cell>
          <cell r="C213">
            <v>449.76</v>
          </cell>
        </row>
        <row r="214">
          <cell r="B214" t="str">
            <v>乌什县技工学校</v>
          </cell>
          <cell r="C214">
            <v>133.97</v>
          </cell>
        </row>
        <row r="215">
          <cell r="B215" t="str">
            <v>阿瓦提县</v>
          </cell>
          <cell r="C215">
            <v>711.44</v>
          </cell>
        </row>
        <row r="216">
          <cell r="B216" t="str">
            <v>阿瓦提县职业技术学校</v>
          </cell>
          <cell r="C216">
            <v>396.5</v>
          </cell>
        </row>
        <row r="217">
          <cell r="B217" t="str">
            <v>阿瓦提县技工学校</v>
          </cell>
          <cell r="C217">
            <v>291.37</v>
          </cell>
        </row>
        <row r="218">
          <cell r="B218" t="str">
            <v>柯坪县</v>
          </cell>
          <cell r="C218">
            <v>268.93</v>
          </cell>
        </row>
        <row r="219">
          <cell r="B219" t="str">
            <v>教育局直属代管（阿克苏地区本级）</v>
          </cell>
          <cell r="C219">
            <v>1698.55</v>
          </cell>
        </row>
        <row r="220">
          <cell r="B220" t="str">
            <v>阿克苏地区中等职业技术学校</v>
          </cell>
          <cell r="C220">
            <v>1576.87</v>
          </cell>
        </row>
        <row r="221">
          <cell r="B221" t="str">
            <v>阿克苏职业技术学院（中专部）</v>
          </cell>
          <cell r="C221">
            <v>591.9</v>
          </cell>
        </row>
        <row r="222">
          <cell r="B222" t="str">
            <v>阿克苏教育学院（中专部）</v>
          </cell>
          <cell r="C222">
            <v>576.77</v>
          </cell>
        </row>
        <row r="223">
          <cell r="B223" t="str">
            <v>阿克苏技师学院</v>
          </cell>
          <cell r="C223">
            <v>942.15</v>
          </cell>
        </row>
        <row r="224">
          <cell r="B224" t="str">
            <v>阿克苏工业技师学院</v>
          </cell>
          <cell r="C224">
            <v>571.47</v>
          </cell>
        </row>
        <row r="225">
          <cell r="B225" t="str">
            <v>阿克苏职业技术学院</v>
          </cell>
          <cell r="C225">
            <v>919</v>
          </cell>
        </row>
        <row r="226">
          <cell r="B226" t="str">
            <v>克州</v>
          </cell>
          <cell r="C226">
            <v>5122.22</v>
          </cell>
        </row>
        <row r="227">
          <cell r="B227" t="str">
            <v>阿图什市</v>
          </cell>
          <cell r="C227">
            <v>2488.83</v>
          </cell>
        </row>
        <row r="228">
          <cell r="B228" t="str">
            <v>阿克陶县</v>
          </cell>
          <cell r="C228">
            <v>1089.37</v>
          </cell>
        </row>
        <row r="229">
          <cell r="B229" t="str">
            <v>阿克陶县职业高中</v>
          </cell>
          <cell r="C229">
            <v>331.3</v>
          </cell>
        </row>
        <row r="230">
          <cell r="B230" t="str">
            <v>阿克陶县技工学校</v>
          </cell>
          <cell r="C230">
            <v>141.5</v>
          </cell>
        </row>
        <row r="231">
          <cell r="B231" t="str">
            <v>阿合奇县职业高中学校</v>
          </cell>
          <cell r="C231">
            <v>33.78</v>
          </cell>
        </row>
        <row r="232">
          <cell r="B232" t="str">
            <v>乌恰县职业高中</v>
          </cell>
          <cell r="C232">
            <v>27.06</v>
          </cell>
        </row>
        <row r="233">
          <cell r="B233" t="str">
            <v>克州职业技术学校</v>
          </cell>
          <cell r="C233">
            <v>447.12</v>
          </cell>
        </row>
        <row r="234">
          <cell r="B234" t="str">
            <v>克州技工学校</v>
          </cell>
          <cell r="C234">
            <v>360.26</v>
          </cell>
        </row>
        <row r="235">
          <cell r="B235" t="str">
            <v>克孜勒苏职业技术学院</v>
          </cell>
          <cell r="C235">
            <v>203</v>
          </cell>
        </row>
        <row r="236">
          <cell r="B236" t="str">
            <v>喀什地区</v>
          </cell>
          <cell r="C236">
            <v>43985.37</v>
          </cell>
        </row>
        <row r="237">
          <cell r="B237" t="str">
            <v>喀什市</v>
          </cell>
          <cell r="C237">
            <v>3812.04</v>
          </cell>
        </row>
        <row r="238">
          <cell r="B238" t="str">
            <v>喀什市职业技术学校</v>
          </cell>
          <cell r="C238">
            <v>942.18</v>
          </cell>
        </row>
        <row r="239">
          <cell r="B239" t="str">
            <v>喀什地区体育运动学校</v>
          </cell>
          <cell r="C239">
            <v>133.73</v>
          </cell>
        </row>
        <row r="240">
          <cell r="B240" t="str">
            <v>疏附县</v>
          </cell>
          <cell r="C240">
            <v>1605.5</v>
          </cell>
        </row>
        <row r="241">
          <cell r="B241" t="str">
            <v>疏附县职业高中</v>
          </cell>
          <cell r="C241">
            <v>398.39</v>
          </cell>
        </row>
        <row r="242">
          <cell r="B242" t="str">
            <v>疏附县技工学校</v>
          </cell>
          <cell r="C242">
            <v>264.1</v>
          </cell>
        </row>
        <row r="243">
          <cell r="B243" t="str">
            <v>疏勒县</v>
          </cell>
          <cell r="C243">
            <v>1869.18</v>
          </cell>
        </row>
        <row r="244">
          <cell r="B244" t="str">
            <v>疏勒县中等职业技术学校</v>
          </cell>
          <cell r="C244">
            <v>1413.22</v>
          </cell>
        </row>
        <row r="245">
          <cell r="B245" t="str">
            <v>疏勒县技工学校</v>
          </cell>
          <cell r="C245">
            <v>137.44</v>
          </cell>
        </row>
        <row r="246">
          <cell r="B246" t="str">
            <v>英吉沙县</v>
          </cell>
          <cell r="C246">
            <v>1507.55</v>
          </cell>
        </row>
        <row r="247">
          <cell r="B247" t="str">
            <v>英吉沙县职业高中</v>
          </cell>
          <cell r="C247">
            <v>682.12</v>
          </cell>
        </row>
        <row r="248">
          <cell r="B248" t="str">
            <v>英吉沙县技工学校</v>
          </cell>
          <cell r="C248">
            <v>611.02</v>
          </cell>
        </row>
        <row r="249">
          <cell r="B249" t="str">
            <v>泽普县</v>
          </cell>
          <cell r="C249">
            <v>1134.6</v>
          </cell>
        </row>
        <row r="250">
          <cell r="B250" t="str">
            <v>泽普县职业技术高中</v>
          </cell>
          <cell r="C250">
            <v>516.62</v>
          </cell>
        </row>
        <row r="251">
          <cell r="B251" t="str">
            <v>泽普县技工学校</v>
          </cell>
          <cell r="C251">
            <v>112.67</v>
          </cell>
        </row>
        <row r="252">
          <cell r="B252" t="str">
            <v>莎车县</v>
          </cell>
          <cell r="C252">
            <v>5038.65</v>
          </cell>
        </row>
        <row r="253">
          <cell r="B253" t="str">
            <v>莎车县职业技术学校</v>
          </cell>
          <cell r="C253">
            <v>1127.56</v>
          </cell>
        </row>
        <row r="254">
          <cell r="B254" t="str">
            <v>莎车县第二中等职业技术学校</v>
          </cell>
          <cell r="C254">
            <v>294.58</v>
          </cell>
        </row>
        <row r="255">
          <cell r="B255" t="str">
            <v>莎车县高级技工学校</v>
          </cell>
          <cell r="C255">
            <v>915</v>
          </cell>
        </row>
        <row r="256">
          <cell r="B256" t="str">
            <v>叶城县</v>
          </cell>
          <cell r="C256">
            <v>2774.37</v>
          </cell>
        </row>
        <row r="257">
          <cell r="B257" t="str">
            <v>叶城县职业高中学校</v>
          </cell>
          <cell r="C257">
            <v>1106.53</v>
          </cell>
        </row>
        <row r="258">
          <cell r="B258" t="str">
            <v>叶城县技工学校</v>
          </cell>
          <cell r="C258">
            <v>126.74</v>
          </cell>
        </row>
        <row r="259">
          <cell r="B259" t="str">
            <v>麦盖提县</v>
          </cell>
          <cell r="C259">
            <v>1197.4</v>
          </cell>
        </row>
        <row r="260">
          <cell r="B260" t="str">
            <v>麦盖提县中等职业技术学校</v>
          </cell>
          <cell r="C260">
            <v>615.64</v>
          </cell>
        </row>
        <row r="261">
          <cell r="B261" t="str">
            <v>麦盖提县技工学校</v>
          </cell>
          <cell r="C261">
            <v>355.03</v>
          </cell>
        </row>
        <row r="262">
          <cell r="B262" t="str">
            <v>岳普湖县</v>
          </cell>
          <cell r="C262">
            <v>735.31</v>
          </cell>
        </row>
        <row r="263">
          <cell r="B263" t="str">
            <v>岳普湖县中等职业技术学校</v>
          </cell>
          <cell r="C263">
            <v>458.38</v>
          </cell>
        </row>
        <row r="264">
          <cell r="B264" t="str">
            <v>岳普湖县技工学校</v>
          </cell>
          <cell r="C264">
            <v>155.06</v>
          </cell>
        </row>
        <row r="265">
          <cell r="B265" t="str">
            <v>伽师县</v>
          </cell>
          <cell r="C265">
            <v>2362.26</v>
          </cell>
        </row>
        <row r="266">
          <cell r="B266" t="str">
            <v>伽师县中等职业技术学校</v>
          </cell>
          <cell r="C266">
            <v>1217.53</v>
          </cell>
        </row>
        <row r="267">
          <cell r="B267" t="str">
            <v>伽师县技工学校</v>
          </cell>
          <cell r="C267">
            <v>810.2</v>
          </cell>
        </row>
        <row r="268">
          <cell r="B268" t="str">
            <v>巴楚县</v>
          </cell>
          <cell r="C268">
            <v>1813.54</v>
          </cell>
        </row>
        <row r="269">
          <cell r="B269" t="str">
            <v>巴楚县职业高中</v>
          </cell>
          <cell r="C269">
            <v>792.98</v>
          </cell>
        </row>
        <row r="270">
          <cell r="B270" t="str">
            <v>巴楚县技工学校</v>
          </cell>
          <cell r="C270">
            <v>379.25</v>
          </cell>
        </row>
        <row r="271">
          <cell r="B271" t="str">
            <v>塔什库尔干塔吉克自治县</v>
          </cell>
          <cell r="C271">
            <v>201.31</v>
          </cell>
        </row>
        <row r="272">
          <cell r="B272" t="str">
            <v>塔什库尔干县职业高中学校</v>
          </cell>
          <cell r="C272">
            <v>99.68</v>
          </cell>
        </row>
        <row r="273">
          <cell r="B273" t="str">
            <v>塔什库尔干县技工学校</v>
          </cell>
          <cell r="C273">
            <v>23.26</v>
          </cell>
        </row>
        <row r="274">
          <cell r="B274" t="str">
            <v>教育局直属代管（喀什地区本级）</v>
          </cell>
          <cell r="C274">
            <v>1640.79</v>
          </cell>
        </row>
        <row r="275">
          <cell r="B275" t="str">
            <v>喀什技师学院</v>
          </cell>
          <cell r="C275">
            <v>1936.95</v>
          </cell>
        </row>
        <row r="276">
          <cell r="B276" t="str">
            <v>喀什职业技术学院</v>
          </cell>
          <cell r="C276">
            <v>2667.01</v>
          </cell>
        </row>
        <row r="277">
          <cell r="B277" t="str">
            <v>和田地区</v>
          </cell>
          <cell r="C277">
            <v>22422.03</v>
          </cell>
        </row>
        <row r="278">
          <cell r="B278" t="str">
            <v>和田市</v>
          </cell>
          <cell r="C278">
            <v>1506.6</v>
          </cell>
        </row>
        <row r="279">
          <cell r="B279" t="str">
            <v>和田市职业高中</v>
          </cell>
          <cell r="C279">
            <v>750.61</v>
          </cell>
        </row>
        <row r="280">
          <cell r="B280" t="str">
            <v>和田市高级技工学校</v>
          </cell>
          <cell r="C280">
            <v>649.84</v>
          </cell>
        </row>
        <row r="281">
          <cell r="B281" t="str">
            <v>和田县</v>
          </cell>
          <cell r="C281">
            <v>1706.66</v>
          </cell>
        </row>
        <row r="282">
          <cell r="B282" t="str">
            <v>和田县职业技术学校</v>
          </cell>
          <cell r="C282">
            <v>899.7</v>
          </cell>
        </row>
        <row r="283">
          <cell r="B283" t="str">
            <v>和田县技工学校</v>
          </cell>
          <cell r="C283">
            <v>238.77</v>
          </cell>
        </row>
        <row r="284">
          <cell r="B284" t="str">
            <v>墨玉县</v>
          </cell>
          <cell r="C284">
            <v>2873.1</v>
          </cell>
        </row>
        <row r="285">
          <cell r="B285" t="str">
            <v>墨玉中等职业学校(墨玉县职业技术高中学校)</v>
          </cell>
          <cell r="C285">
            <v>1089.71</v>
          </cell>
        </row>
        <row r="286">
          <cell r="B286" t="str">
            <v>墨玉县技工学校</v>
          </cell>
          <cell r="C286">
            <v>625.7</v>
          </cell>
        </row>
        <row r="287">
          <cell r="B287" t="str">
            <v>皮山县</v>
          </cell>
          <cell r="C287">
            <v>1331.79</v>
          </cell>
        </row>
        <row r="288">
          <cell r="B288" t="str">
            <v>皮山县中等职业学校</v>
          </cell>
          <cell r="C288">
            <v>589.87</v>
          </cell>
        </row>
        <row r="289">
          <cell r="B289" t="str">
            <v>皮山县技工学校</v>
          </cell>
          <cell r="C289">
            <v>387.7</v>
          </cell>
        </row>
        <row r="290">
          <cell r="B290" t="str">
            <v>洛浦县</v>
          </cell>
          <cell r="C290">
            <v>1115.1</v>
          </cell>
        </row>
        <row r="291">
          <cell r="B291" t="str">
            <v>洛浦县中等职业技术学校</v>
          </cell>
          <cell r="C291">
            <v>411.02</v>
          </cell>
        </row>
        <row r="292">
          <cell r="B292" t="str">
            <v>洛浦县高级技工学校</v>
          </cell>
          <cell r="C292">
            <v>227.14</v>
          </cell>
        </row>
        <row r="293">
          <cell r="B293" t="str">
            <v>策勒县</v>
          </cell>
          <cell r="C293">
            <v>801.44</v>
          </cell>
        </row>
        <row r="294">
          <cell r="B294" t="str">
            <v>策勒中等职业学校</v>
          </cell>
          <cell r="C294">
            <v>209.84</v>
          </cell>
        </row>
        <row r="295">
          <cell r="B295" t="str">
            <v>策勒县技工学校</v>
          </cell>
          <cell r="C295">
            <v>125.97</v>
          </cell>
        </row>
        <row r="296">
          <cell r="B296" t="str">
            <v>于田县</v>
          </cell>
          <cell r="C296">
            <v>1342.34</v>
          </cell>
        </row>
        <row r="297">
          <cell r="B297" t="str">
            <v>于田县技工学校</v>
          </cell>
          <cell r="C297">
            <v>333.32</v>
          </cell>
        </row>
        <row r="298">
          <cell r="B298" t="str">
            <v>于田县职业高级中学</v>
          </cell>
          <cell r="C298">
            <v>469.02</v>
          </cell>
        </row>
        <row r="299">
          <cell r="B299" t="str">
            <v>民丰县</v>
          </cell>
          <cell r="C299">
            <v>143.52</v>
          </cell>
        </row>
        <row r="300">
          <cell r="B300" t="str">
            <v>民丰县职业技术学校</v>
          </cell>
          <cell r="C300">
            <v>94.35</v>
          </cell>
        </row>
        <row r="301">
          <cell r="B301" t="str">
            <v>民丰县技工学校</v>
          </cell>
          <cell r="C301">
            <v>16.2</v>
          </cell>
        </row>
        <row r="302">
          <cell r="B302" t="str">
            <v>教育局直属代管（和田地区本级）</v>
          </cell>
          <cell r="C302">
            <v>1331.57</v>
          </cell>
        </row>
        <row r="303">
          <cell r="B303" t="str">
            <v>和田地区师范学校</v>
          </cell>
          <cell r="C303">
            <v>439.83</v>
          </cell>
        </row>
        <row r="304">
          <cell r="B304" t="str">
            <v>和田地区中等职业技术学校</v>
          </cell>
          <cell r="C304">
            <v>1221.26</v>
          </cell>
        </row>
        <row r="305">
          <cell r="B305" t="str">
            <v>和田玉才中等职业学校</v>
          </cell>
          <cell r="C305">
            <v>132.62</v>
          </cell>
        </row>
        <row r="306">
          <cell r="B306" t="str">
            <v>和田技师学院</v>
          </cell>
          <cell r="C306">
            <v>957.44</v>
          </cell>
        </row>
        <row r="307">
          <cell r="B307" t="str">
            <v>和田职业技术学院</v>
          </cell>
          <cell r="C307">
            <v>400</v>
          </cell>
        </row>
        <row r="308">
          <cell r="B308" t="str">
            <v>伊犁州</v>
          </cell>
          <cell r="C308">
            <v>8077.06</v>
          </cell>
        </row>
        <row r="309">
          <cell r="B309" t="str">
            <v>伊宁市</v>
          </cell>
          <cell r="C309">
            <v>704.39</v>
          </cell>
        </row>
        <row r="310">
          <cell r="B310" t="str">
            <v>伊宁市职业高中学校</v>
          </cell>
          <cell r="C310">
            <v>35.52</v>
          </cell>
        </row>
        <row r="311">
          <cell r="B311" t="str">
            <v>伊宁市技工学校</v>
          </cell>
          <cell r="C311">
            <v>23.37</v>
          </cell>
        </row>
        <row r="312">
          <cell r="B312" t="str">
            <v>奎屯市</v>
          </cell>
          <cell r="C312">
            <v>164.72</v>
          </cell>
        </row>
        <row r="313">
          <cell r="B313" t="str">
            <v>霍尔果斯市</v>
          </cell>
          <cell r="C313">
            <v>46.48</v>
          </cell>
        </row>
        <row r="314">
          <cell r="B314" t="str">
            <v>霍尔果斯中等职业技术学校</v>
          </cell>
          <cell r="C314">
            <v>570.28</v>
          </cell>
        </row>
        <row r="315">
          <cell r="B315" t="str">
            <v>霍尔果斯市技工学校</v>
          </cell>
          <cell r="C315">
            <v>190.15</v>
          </cell>
        </row>
        <row r="316">
          <cell r="B316" t="str">
            <v>霍尔果斯市职业高中</v>
          </cell>
          <cell r="C316">
            <v>90.6</v>
          </cell>
        </row>
        <row r="317">
          <cell r="B317" t="str">
            <v>伊宁县</v>
          </cell>
          <cell r="C317">
            <v>568.89</v>
          </cell>
        </row>
        <row r="318">
          <cell r="B318" t="str">
            <v>伊宁县职业高中学校</v>
          </cell>
          <cell r="C318">
            <v>266.4</v>
          </cell>
        </row>
        <row r="319">
          <cell r="B319" t="str">
            <v>伊宁县技工学校</v>
          </cell>
          <cell r="C319">
            <v>48.01</v>
          </cell>
        </row>
        <row r="320">
          <cell r="B320" t="str">
            <v>察布查尔锡伯自治县</v>
          </cell>
          <cell r="C320">
            <v>202.17</v>
          </cell>
        </row>
        <row r="321">
          <cell r="B321" t="str">
            <v>察布查尔县技工学校</v>
          </cell>
          <cell r="C321">
            <v>6.81</v>
          </cell>
        </row>
        <row r="322">
          <cell r="B322" t="str">
            <v>察布查尔锡伯自治县职业技术教育学校</v>
          </cell>
          <cell r="C322">
            <v>80.9</v>
          </cell>
        </row>
        <row r="323">
          <cell r="B323" t="str">
            <v>霍城县</v>
          </cell>
          <cell r="C323">
            <v>352.48</v>
          </cell>
        </row>
        <row r="324">
          <cell r="B324" t="str">
            <v>霍城县职业技术学校</v>
          </cell>
          <cell r="C324">
            <v>37.03</v>
          </cell>
        </row>
        <row r="325">
          <cell r="B325" t="str">
            <v>霍城县技工学校</v>
          </cell>
          <cell r="C325">
            <v>25.2</v>
          </cell>
        </row>
        <row r="326">
          <cell r="B326" t="str">
            <v>巩留县</v>
          </cell>
          <cell r="C326">
            <v>182.16</v>
          </cell>
        </row>
        <row r="327">
          <cell r="B327" t="str">
            <v>巩留县技工学校</v>
          </cell>
          <cell r="C327">
            <v>33.95</v>
          </cell>
        </row>
        <row r="328">
          <cell r="B328" t="str">
            <v>巩留县职业技术学校</v>
          </cell>
          <cell r="C328">
            <v>9.95</v>
          </cell>
        </row>
        <row r="329">
          <cell r="B329" t="str">
            <v>新源县</v>
          </cell>
          <cell r="C329">
            <v>355.35</v>
          </cell>
        </row>
        <row r="330">
          <cell r="B330" t="str">
            <v>新源县职业高中学校</v>
          </cell>
          <cell r="C330">
            <v>26.49</v>
          </cell>
        </row>
        <row r="331">
          <cell r="B331" t="str">
            <v>新源县技工学校</v>
          </cell>
          <cell r="C331">
            <v>55.93</v>
          </cell>
        </row>
        <row r="332">
          <cell r="B332" t="str">
            <v>昭苏县</v>
          </cell>
          <cell r="C332">
            <v>166.11</v>
          </cell>
        </row>
        <row r="333">
          <cell r="B333" t="str">
            <v>昭苏县技工学校</v>
          </cell>
          <cell r="C333">
            <v>9.78</v>
          </cell>
        </row>
        <row r="334">
          <cell r="B334" t="str">
            <v>昭苏县职业技术学校</v>
          </cell>
          <cell r="C334">
            <v>64.61</v>
          </cell>
        </row>
        <row r="335">
          <cell r="B335" t="str">
            <v>特克斯县</v>
          </cell>
          <cell r="C335">
            <v>227.78</v>
          </cell>
        </row>
        <row r="336">
          <cell r="B336" t="str">
            <v>伊犁州特克斯县职业技术学校</v>
          </cell>
          <cell r="C336">
            <v>26.08</v>
          </cell>
        </row>
        <row r="337">
          <cell r="B337" t="str">
            <v>特克斯县技工学校</v>
          </cell>
          <cell r="C337">
            <v>8.66</v>
          </cell>
        </row>
        <row r="338">
          <cell r="B338" t="str">
            <v>尼勒克县</v>
          </cell>
          <cell r="C338">
            <v>196.49</v>
          </cell>
        </row>
        <row r="339">
          <cell r="B339" t="str">
            <v>尼勒克县技工学校</v>
          </cell>
          <cell r="C339">
            <v>0.38</v>
          </cell>
        </row>
        <row r="340">
          <cell r="B340" t="str">
            <v>尼勒克县职业技术学校</v>
          </cell>
          <cell r="C340">
            <v>15.81</v>
          </cell>
        </row>
        <row r="341">
          <cell r="B341" t="str">
            <v>伊犁职业技术学院（中专部）</v>
          </cell>
          <cell r="C341">
            <v>347.82</v>
          </cell>
        </row>
        <row r="342">
          <cell r="B342" t="str">
            <v>伊犁技师培训学院</v>
          </cell>
          <cell r="C342">
            <v>498.74</v>
          </cell>
        </row>
        <row r="343">
          <cell r="B343" t="str">
            <v>伊犁州财贸学校</v>
          </cell>
          <cell r="C343">
            <v>366.5</v>
          </cell>
        </row>
        <row r="344">
          <cell r="B344" t="str">
            <v>伊犁州职业中专（师范）学校</v>
          </cell>
          <cell r="C344">
            <v>574.38</v>
          </cell>
        </row>
        <row r="345">
          <cell r="B345" t="str">
            <v>伊犁州体育运动学校</v>
          </cell>
          <cell r="C345">
            <v>89.47</v>
          </cell>
        </row>
        <row r="346">
          <cell r="B346" t="str">
            <v>伊宁卫生学校</v>
          </cell>
          <cell r="C346">
            <v>765.22</v>
          </cell>
        </row>
        <row r="347">
          <cell r="B347" t="str">
            <v>伊犁职业技术学院</v>
          </cell>
          <cell r="C347">
            <v>642</v>
          </cell>
        </row>
        <row r="348">
          <cell r="B348" t="str">
            <v>塔城地区</v>
          </cell>
          <cell r="C348">
            <v>2197.24</v>
          </cell>
        </row>
        <row r="349">
          <cell r="B349" t="str">
            <v>塔城市</v>
          </cell>
          <cell r="C349">
            <v>58.42</v>
          </cell>
        </row>
        <row r="350">
          <cell r="B350" t="str">
            <v>塔城市职业技术教育培训中心</v>
          </cell>
          <cell r="C350">
            <v>27.07</v>
          </cell>
        </row>
        <row r="351">
          <cell r="B351" t="str">
            <v>乌苏市</v>
          </cell>
          <cell r="C351">
            <v>200.59</v>
          </cell>
        </row>
        <row r="352">
          <cell r="B352" t="str">
            <v>乌苏市职业中等专业学校</v>
          </cell>
          <cell r="C352">
            <v>124.78</v>
          </cell>
        </row>
        <row r="353">
          <cell r="B353" t="str">
            <v>额敏县</v>
          </cell>
          <cell r="C353">
            <v>169.13</v>
          </cell>
        </row>
        <row r="354">
          <cell r="B354" t="str">
            <v>额敏县职业高级中学</v>
          </cell>
          <cell r="C354">
            <v>23.43</v>
          </cell>
        </row>
        <row r="355">
          <cell r="B355" t="str">
            <v>额敏县技工学校</v>
          </cell>
          <cell r="C355">
            <v>45.72</v>
          </cell>
        </row>
        <row r="356">
          <cell r="B356" t="str">
            <v>沙湾县</v>
          </cell>
          <cell r="C356">
            <v>179.66</v>
          </cell>
        </row>
        <row r="357">
          <cell r="B357" t="str">
            <v>沙湾县中等职业技术学校</v>
          </cell>
          <cell r="C357">
            <v>167.29</v>
          </cell>
        </row>
        <row r="358">
          <cell r="B358" t="str">
            <v>沙湾市技工学校</v>
          </cell>
          <cell r="C358">
            <v>74.29</v>
          </cell>
        </row>
        <row r="359">
          <cell r="B359" t="str">
            <v>托里县</v>
          </cell>
          <cell r="C359">
            <v>113.22</v>
          </cell>
        </row>
        <row r="360">
          <cell r="B360" t="str">
            <v>裕民县</v>
          </cell>
          <cell r="C360">
            <v>34.38</v>
          </cell>
        </row>
        <row r="361">
          <cell r="B361" t="str">
            <v>和布克赛尔蒙古自治县</v>
          </cell>
          <cell r="C361">
            <v>34.25</v>
          </cell>
        </row>
        <row r="362">
          <cell r="B362" t="str">
            <v>教育局直属代管(塔城地区本级)</v>
          </cell>
          <cell r="C362">
            <v>145.38</v>
          </cell>
        </row>
        <row r="363">
          <cell r="B363" t="str">
            <v>塔城地区师范学校</v>
          </cell>
          <cell r="C363">
            <v>204.09</v>
          </cell>
        </row>
        <row r="364">
          <cell r="B364" t="str">
            <v>塔城地区卫生学校</v>
          </cell>
          <cell r="C364">
            <v>204.22</v>
          </cell>
        </row>
        <row r="365">
          <cell r="B365" t="str">
            <v>塔城地区中等职业技术学校</v>
          </cell>
          <cell r="C365">
            <v>79.62</v>
          </cell>
        </row>
        <row r="366">
          <cell r="B366" t="str">
            <v>和丰县职业技术学校</v>
          </cell>
          <cell r="C366">
            <v>20.7</v>
          </cell>
        </row>
        <row r="367">
          <cell r="B367" t="str">
            <v>塔城地区高级技工学校</v>
          </cell>
          <cell r="C367">
            <v>104.54</v>
          </cell>
        </row>
        <row r="368">
          <cell r="B368" t="str">
            <v>乌苏市技工学校</v>
          </cell>
          <cell r="C368">
            <v>25.72</v>
          </cell>
        </row>
        <row r="369">
          <cell r="B369" t="str">
            <v>塔城地区和丰技工学校</v>
          </cell>
          <cell r="C369">
            <v>15.74</v>
          </cell>
        </row>
        <row r="370">
          <cell r="B370" t="str">
            <v>塔城职业技术学院</v>
          </cell>
          <cell r="C370">
            <v>145</v>
          </cell>
        </row>
        <row r="371">
          <cell r="B371" t="str">
            <v>阿勒泰地区</v>
          </cell>
          <cell r="C371">
            <v>2093.93</v>
          </cell>
        </row>
        <row r="372">
          <cell r="B372" t="str">
            <v>布尔津县</v>
          </cell>
          <cell r="C372">
            <v>75.9</v>
          </cell>
        </row>
        <row r="373">
          <cell r="B373" t="str">
            <v>富蕴县</v>
          </cell>
          <cell r="C373">
            <v>112.02</v>
          </cell>
        </row>
        <row r="374">
          <cell r="B374" t="str">
            <v>富蕴县职业高级中学</v>
          </cell>
          <cell r="C374">
            <v>37.12</v>
          </cell>
        </row>
        <row r="375">
          <cell r="B375" t="str">
            <v>富蕴县技工学校</v>
          </cell>
          <cell r="C375">
            <v>41.59</v>
          </cell>
        </row>
        <row r="376">
          <cell r="B376" t="str">
            <v>福海县</v>
          </cell>
          <cell r="C376">
            <v>57.68</v>
          </cell>
        </row>
        <row r="377">
          <cell r="B377" t="str">
            <v>福海县职业高中</v>
          </cell>
          <cell r="C377">
            <v>67.3</v>
          </cell>
        </row>
        <row r="378">
          <cell r="B378" t="str">
            <v>福海县技工学校</v>
          </cell>
          <cell r="C378">
            <v>53.04</v>
          </cell>
        </row>
        <row r="379">
          <cell r="B379" t="str">
            <v>哈巴河县</v>
          </cell>
          <cell r="C379">
            <v>112.13</v>
          </cell>
        </row>
        <row r="380">
          <cell r="B380" t="str">
            <v>青河县</v>
          </cell>
          <cell r="C380">
            <v>124.42</v>
          </cell>
        </row>
        <row r="381">
          <cell r="B381" t="str">
            <v>吉木乃县</v>
          </cell>
          <cell r="C381">
            <v>67.14</v>
          </cell>
        </row>
        <row r="382">
          <cell r="B382" t="str">
            <v>教育局直属代管（阿勒泰地区本级）</v>
          </cell>
          <cell r="C382">
            <v>164.98</v>
          </cell>
        </row>
        <row r="383">
          <cell r="B383" t="str">
            <v>新疆阿勒泰畜牧兽医职业学校</v>
          </cell>
          <cell r="C383">
            <v>228.34</v>
          </cell>
        </row>
        <row r="384">
          <cell r="B384" t="str">
            <v>阿勒泰地区师范学校</v>
          </cell>
          <cell r="C384">
            <v>186.95</v>
          </cell>
        </row>
        <row r="385">
          <cell r="B385" t="str">
            <v>阿勒泰地区卫生学校</v>
          </cell>
          <cell r="C385">
            <v>243.62</v>
          </cell>
        </row>
        <row r="386">
          <cell r="B386" t="str">
            <v>阿勒泰地区职业技术学校</v>
          </cell>
          <cell r="C386">
            <v>148.59</v>
          </cell>
        </row>
        <row r="387">
          <cell r="B387" t="str">
            <v>阿勒泰地区高级技工学校</v>
          </cell>
          <cell r="C387">
            <v>128.11</v>
          </cell>
        </row>
        <row r="388">
          <cell r="B388" t="str">
            <v>阿勒泰职业技术学院</v>
          </cell>
          <cell r="C388">
            <v>245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99"/>
  <sheetViews>
    <sheetView tabSelected="1" workbookViewId="0">
      <pane xSplit="2" topLeftCell="C1" activePane="topRight" state="frozen"/>
      <selection/>
      <selection pane="topRight" activeCell="S401" sqref="S401"/>
    </sheetView>
  </sheetViews>
  <sheetFormatPr defaultColWidth="9" defaultRowHeight="15.75"/>
  <cols>
    <col min="1" max="1" width="10" style="12" customWidth="1"/>
    <col min="2" max="2" width="16" style="13" customWidth="1"/>
    <col min="3" max="3" width="13.125" style="13" hidden="1" customWidth="1"/>
    <col min="4" max="4" width="11.375" style="13" hidden="1" customWidth="1"/>
    <col min="5" max="5" width="6.375" style="14" customWidth="1"/>
    <col min="6" max="7" width="4.875" style="15" customWidth="1"/>
    <col min="8" max="10" width="4.875" style="16" customWidth="1"/>
    <col min="11" max="12" width="4.875" style="17" customWidth="1"/>
    <col min="13" max="13" width="4.875" style="16" customWidth="1"/>
    <col min="14" max="14" width="11.0666666666667" style="15" customWidth="1"/>
    <col min="15" max="15" width="9.125" style="15" customWidth="1"/>
    <col min="16" max="16" width="8.375" style="15" customWidth="1"/>
    <col min="17" max="17" width="7.875" style="15" customWidth="1"/>
    <col min="18" max="18" width="10.725" style="16" customWidth="1"/>
    <col min="19" max="21" width="9.125" style="16" customWidth="1"/>
    <col min="22" max="16384" width="9" style="1"/>
  </cols>
  <sheetData>
    <row r="1" s="1" customFormat="1" ht="19.9" customHeight="1" spans="1:2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="1" customFormat="1" ht="49.9" customHeight="1" spans="1:2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="1" customFormat="1" ht="19.9" customHeight="1" spans="1:21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="1" customFormat="1" ht="30" customHeight="1" spans="1:21">
      <c r="A4" s="22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4" t="s">
        <v>8</v>
      </c>
      <c r="G4" s="25"/>
      <c r="H4" s="25"/>
      <c r="I4" s="25"/>
      <c r="J4" s="25"/>
      <c r="K4" s="25"/>
      <c r="L4" s="25"/>
      <c r="M4" s="48"/>
      <c r="N4" s="49" t="s">
        <v>9</v>
      </c>
      <c r="O4" s="49"/>
      <c r="P4" s="49"/>
      <c r="Q4" s="49"/>
      <c r="R4" s="49"/>
      <c r="S4" s="49"/>
      <c r="T4" s="58" t="s">
        <v>10</v>
      </c>
      <c r="U4" s="58"/>
    </row>
    <row r="5" s="1" customFormat="1" ht="30" customHeight="1" spans="1:21">
      <c r="A5" s="26"/>
      <c r="B5" s="23"/>
      <c r="C5" s="23"/>
      <c r="D5" s="23"/>
      <c r="E5" s="23"/>
      <c r="F5" s="27" t="s">
        <v>11</v>
      </c>
      <c r="G5" s="27" t="s">
        <v>12</v>
      </c>
      <c r="H5" s="28" t="s">
        <v>13</v>
      </c>
      <c r="I5" s="28" t="s">
        <v>14</v>
      </c>
      <c r="J5" s="50" t="s">
        <v>15</v>
      </c>
      <c r="K5" s="51" t="s">
        <v>16</v>
      </c>
      <c r="L5" s="51" t="s">
        <v>17</v>
      </c>
      <c r="M5" s="51" t="s">
        <v>18</v>
      </c>
      <c r="N5" s="52" t="s">
        <v>19</v>
      </c>
      <c r="O5" s="52"/>
      <c r="P5" s="53" t="s">
        <v>20</v>
      </c>
      <c r="Q5" s="59"/>
      <c r="R5" s="52" t="s">
        <v>21</v>
      </c>
      <c r="S5" s="52"/>
      <c r="T5" s="52" t="s">
        <v>22</v>
      </c>
      <c r="U5" s="52" t="s">
        <v>23</v>
      </c>
    </row>
    <row r="6" s="1" customFormat="1" ht="82" customHeight="1" spans="1:21">
      <c r="A6" s="29"/>
      <c r="B6" s="23"/>
      <c r="C6" s="23"/>
      <c r="D6" s="23"/>
      <c r="E6" s="23"/>
      <c r="F6" s="27"/>
      <c r="G6" s="27"/>
      <c r="H6" s="28"/>
      <c r="I6" s="28"/>
      <c r="J6" s="50"/>
      <c r="K6" s="54"/>
      <c r="L6" s="54"/>
      <c r="M6" s="54"/>
      <c r="N6" s="52" t="s">
        <v>24</v>
      </c>
      <c r="O6" s="52" t="s">
        <v>25</v>
      </c>
      <c r="P6" s="52" t="s">
        <v>24</v>
      </c>
      <c r="Q6" s="52" t="s">
        <v>25</v>
      </c>
      <c r="R6" s="52" t="s">
        <v>24</v>
      </c>
      <c r="S6" s="52" t="s">
        <v>25</v>
      </c>
      <c r="T6" s="52"/>
      <c r="U6" s="52"/>
    </row>
    <row r="7" s="2" customFormat="1" ht="39" customHeight="1" spans="1:21">
      <c r="A7" s="30" t="s">
        <v>26</v>
      </c>
      <c r="B7" s="31"/>
      <c r="C7" s="31"/>
      <c r="D7" s="32"/>
      <c r="E7" s="31"/>
      <c r="F7" s="33"/>
      <c r="G7" s="33"/>
      <c r="H7" s="33"/>
      <c r="I7" s="33"/>
      <c r="J7" s="55"/>
      <c r="K7" s="56"/>
      <c r="L7" s="56"/>
      <c r="M7" s="56"/>
      <c r="N7" s="57" t="s">
        <v>27</v>
      </c>
      <c r="O7" s="57" t="s">
        <v>27</v>
      </c>
      <c r="P7" s="57"/>
      <c r="Q7" s="57"/>
      <c r="R7" s="57" t="s">
        <v>28</v>
      </c>
      <c r="S7" s="57" t="s">
        <v>28</v>
      </c>
      <c r="T7" s="57" t="s">
        <v>29</v>
      </c>
      <c r="U7" s="57" t="s">
        <v>30</v>
      </c>
    </row>
    <row r="8" s="3" customFormat="1" ht="15" hidden="1" customHeight="1" spans="1:21">
      <c r="A8" s="34"/>
      <c r="B8" s="35" t="s">
        <v>5</v>
      </c>
      <c r="C8" s="32">
        <f t="shared" ref="C8:C71" si="0">D8+E8</f>
        <v>222161</v>
      </c>
      <c r="D8" s="32">
        <f>VLOOKUP(B8,[1]Sheet1!$B$7:$C$388,2,0)</f>
        <v>187448</v>
      </c>
      <c r="E8" s="32">
        <f t="shared" ref="E8:E72" si="1">SUM(F8:U8)</f>
        <v>34713</v>
      </c>
      <c r="F8" s="36">
        <f t="shared" ref="F8:U8" si="2">F9+F80+F105+F112+F124+F133+F157+F166+F200+F232+F244+F286+F317+F357+F380</f>
        <v>126</v>
      </c>
      <c r="G8" s="36">
        <f t="shared" si="2"/>
        <v>2292</v>
      </c>
      <c r="H8" s="36">
        <f t="shared" si="2"/>
        <v>60.8</v>
      </c>
      <c r="I8" s="36">
        <f t="shared" si="2"/>
        <v>1401.5</v>
      </c>
      <c r="J8" s="36">
        <f t="shared" si="2"/>
        <v>5693.2</v>
      </c>
      <c r="K8" s="36">
        <f t="shared" si="2"/>
        <v>1523</v>
      </c>
      <c r="L8" s="36">
        <f t="shared" si="2"/>
        <v>1159</v>
      </c>
      <c r="M8" s="36">
        <f t="shared" si="2"/>
        <v>208.5</v>
      </c>
      <c r="N8" s="36">
        <f t="shared" si="2"/>
        <v>1964.4</v>
      </c>
      <c r="O8" s="36">
        <f t="shared" si="2"/>
        <v>2270.4</v>
      </c>
      <c r="P8" s="36">
        <f t="shared" si="2"/>
        <v>156.6</v>
      </c>
      <c r="Q8" s="36">
        <f t="shared" si="2"/>
        <v>72.6</v>
      </c>
      <c r="R8" s="36">
        <f t="shared" si="2"/>
        <v>2667</v>
      </c>
      <c r="S8" s="36">
        <f t="shared" si="2"/>
        <v>3325</v>
      </c>
      <c r="T8" s="36">
        <f t="shared" si="2"/>
        <v>7410</v>
      </c>
      <c r="U8" s="36">
        <f t="shared" si="2"/>
        <v>4383</v>
      </c>
    </row>
    <row r="9" s="3" customFormat="1" ht="15" hidden="1" customHeight="1" spans="1:21">
      <c r="A9" s="37"/>
      <c r="B9" s="38" t="s">
        <v>31</v>
      </c>
      <c r="C9" s="32">
        <f t="shared" si="0"/>
        <v>68414.47</v>
      </c>
      <c r="D9" s="39">
        <f>VLOOKUP(B9,[1]Sheet1!$B$7:$C$388,2,0)</f>
        <v>57363.12</v>
      </c>
      <c r="E9" s="32">
        <f t="shared" si="1"/>
        <v>11051.35</v>
      </c>
      <c r="F9" s="32">
        <f t="shared" ref="F9:U9" si="3">SUM(F11:F79)</f>
        <v>126</v>
      </c>
      <c r="G9" s="32">
        <f t="shared" si="3"/>
        <v>2292</v>
      </c>
      <c r="H9" s="32">
        <f t="shared" si="3"/>
        <v>48.2</v>
      </c>
      <c r="I9" s="32">
        <f t="shared" si="3"/>
        <v>1029</v>
      </c>
      <c r="J9" s="32">
        <f t="shared" si="3"/>
        <v>3165.23</v>
      </c>
      <c r="K9" s="32">
        <f t="shared" si="3"/>
        <v>1157</v>
      </c>
      <c r="L9" s="32">
        <f t="shared" si="3"/>
        <v>946</v>
      </c>
      <c r="M9" s="32">
        <f t="shared" si="3"/>
        <v>208.5</v>
      </c>
      <c r="N9" s="32">
        <f t="shared" si="3"/>
        <v>298.36</v>
      </c>
      <c r="O9" s="32">
        <f t="shared" si="3"/>
        <v>215.89</v>
      </c>
      <c r="P9" s="32">
        <f t="shared" si="3"/>
        <v>21</v>
      </c>
      <c r="Q9" s="32">
        <f t="shared" si="3"/>
        <v>7.8</v>
      </c>
      <c r="R9" s="32">
        <f t="shared" si="3"/>
        <v>879</v>
      </c>
      <c r="S9" s="32">
        <f t="shared" si="3"/>
        <v>555.51</v>
      </c>
      <c r="T9" s="32">
        <f t="shared" si="3"/>
        <v>88.43</v>
      </c>
      <c r="U9" s="32">
        <f t="shared" si="3"/>
        <v>13.43</v>
      </c>
    </row>
    <row r="10" s="3" customFormat="1" ht="15" hidden="1" customHeight="1" spans="1:21">
      <c r="A10" s="37"/>
      <c r="B10" s="38" t="s">
        <v>32</v>
      </c>
      <c r="C10" s="32"/>
      <c r="D10" s="39"/>
      <c r="E10" s="40"/>
      <c r="F10" s="41">
        <v>50902</v>
      </c>
      <c r="G10" s="41"/>
      <c r="H10" s="41"/>
      <c r="I10" s="41"/>
      <c r="J10" s="41"/>
      <c r="K10" s="32"/>
      <c r="L10" s="32"/>
      <c r="M10" s="32"/>
      <c r="N10" s="41">
        <v>50902</v>
      </c>
      <c r="O10" s="41"/>
      <c r="P10" s="41"/>
      <c r="Q10" s="41"/>
      <c r="R10" s="60" t="s">
        <v>33</v>
      </c>
      <c r="S10" s="41"/>
      <c r="T10" s="41">
        <v>50902</v>
      </c>
      <c r="U10" s="41">
        <v>50502</v>
      </c>
    </row>
    <row r="11" s="3" customFormat="1" ht="15" hidden="1" customHeight="1" spans="1:21">
      <c r="A11" s="37" t="s">
        <v>34</v>
      </c>
      <c r="B11" s="42" t="s">
        <v>35</v>
      </c>
      <c r="C11" s="32">
        <f t="shared" si="0"/>
        <v>9469.07</v>
      </c>
      <c r="D11" s="39">
        <f>VLOOKUP(B11,[1]Sheet1!$B$7:$C$388,2,0)</f>
        <v>7997</v>
      </c>
      <c r="E11" s="32">
        <f t="shared" si="1"/>
        <v>1472.07</v>
      </c>
      <c r="F11" s="43">
        <v>60</v>
      </c>
      <c r="G11" s="43">
        <v>1147.28</v>
      </c>
      <c r="H11" s="43">
        <v>4.6</v>
      </c>
      <c r="I11" s="43">
        <v>59.5</v>
      </c>
      <c r="J11" s="43">
        <v>45.69</v>
      </c>
      <c r="K11" s="43">
        <v>71</v>
      </c>
      <c r="L11" s="43">
        <v>84</v>
      </c>
      <c r="M11" s="43"/>
      <c r="N11" s="43"/>
      <c r="O11" s="43"/>
      <c r="P11" s="43"/>
      <c r="Q11" s="43"/>
      <c r="R11" s="43"/>
      <c r="S11" s="43"/>
      <c r="T11" s="43"/>
      <c r="U11" s="43"/>
    </row>
    <row r="12" s="3" customFormat="1" ht="15" hidden="1" customHeight="1" spans="1:21">
      <c r="A12" s="37" t="s">
        <v>34</v>
      </c>
      <c r="B12" s="44" t="s">
        <v>36</v>
      </c>
      <c r="C12" s="32">
        <f t="shared" si="0"/>
        <v>45.2</v>
      </c>
      <c r="D12" s="39">
        <f>VLOOKUP(B12,[1]Sheet1!$B$7:$C$388,2,0)</f>
        <v>39.42</v>
      </c>
      <c r="E12" s="32">
        <f t="shared" si="1"/>
        <v>5.78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>
        <v>5.78</v>
      </c>
      <c r="U12" s="43">
        <v>0</v>
      </c>
    </row>
    <row r="13" s="3" customFormat="1" ht="15" hidden="1" customHeight="1" spans="1:21">
      <c r="A13" s="37" t="s">
        <v>34</v>
      </c>
      <c r="B13" s="42" t="s">
        <v>37</v>
      </c>
      <c r="C13" s="32">
        <f t="shared" si="0"/>
        <v>5215.49</v>
      </c>
      <c r="D13" s="39">
        <f>VLOOKUP(B13,[1]Sheet1!$B$7:$C$388,2,0)</f>
        <v>4432</v>
      </c>
      <c r="E13" s="32">
        <f t="shared" si="1"/>
        <v>783.49</v>
      </c>
      <c r="F13" s="43">
        <v>18</v>
      </c>
      <c r="G13" s="43">
        <v>269.68</v>
      </c>
      <c r="H13" s="43">
        <v>2.8</v>
      </c>
      <c r="I13" s="43">
        <v>39</v>
      </c>
      <c r="J13" s="43">
        <v>156.01</v>
      </c>
      <c r="K13" s="43">
        <v>226</v>
      </c>
      <c r="L13" s="43">
        <v>72</v>
      </c>
      <c r="M13" s="43"/>
      <c r="N13" s="43"/>
      <c r="O13" s="43"/>
      <c r="P13" s="43"/>
      <c r="Q13" s="43"/>
      <c r="R13" s="43"/>
      <c r="S13" s="43"/>
      <c r="T13" s="43"/>
      <c r="U13" s="43"/>
    </row>
    <row r="14" s="3" customFormat="1" ht="15" hidden="1" customHeight="1" spans="1:21">
      <c r="A14" s="37" t="s">
        <v>34</v>
      </c>
      <c r="B14" s="45" t="s">
        <v>38</v>
      </c>
      <c r="C14" s="32">
        <f t="shared" si="0"/>
        <v>61</v>
      </c>
      <c r="D14" s="39">
        <f>VLOOKUP(B14,[1]Sheet1!$B$7:$C$388,2,0)</f>
        <v>60.09</v>
      </c>
      <c r="E14" s="32">
        <f t="shared" si="1"/>
        <v>0.91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>
        <v>1.91</v>
      </c>
      <c r="U14" s="43">
        <v>-1</v>
      </c>
    </row>
    <row r="15" s="3" customFormat="1" ht="15" hidden="1" customHeight="1" spans="1:21">
      <c r="A15" s="37" t="s">
        <v>34</v>
      </c>
      <c r="B15" s="42" t="s">
        <v>39</v>
      </c>
      <c r="C15" s="32">
        <f t="shared" si="0"/>
        <v>1811.08</v>
      </c>
      <c r="D15" s="39">
        <f>VLOOKUP(B15,[1]Sheet1!$B$7:$C$388,2,0)</f>
        <v>1546</v>
      </c>
      <c r="E15" s="32">
        <f t="shared" si="1"/>
        <v>265.08</v>
      </c>
      <c r="F15" s="43"/>
      <c r="G15" s="43"/>
      <c r="H15" s="43">
        <v>1.2</v>
      </c>
      <c r="I15" s="43">
        <v>31.5</v>
      </c>
      <c r="J15" s="43">
        <v>122.38</v>
      </c>
      <c r="K15" s="43">
        <v>75</v>
      </c>
      <c r="L15" s="43">
        <v>35</v>
      </c>
      <c r="M15" s="43"/>
      <c r="N15" s="43"/>
      <c r="O15" s="43"/>
      <c r="P15" s="43"/>
      <c r="Q15" s="43"/>
      <c r="R15" s="43"/>
      <c r="S15" s="43"/>
      <c r="T15" s="43"/>
      <c r="U15" s="43"/>
    </row>
    <row r="16" s="3" customFormat="1" ht="15" hidden="1" customHeight="1" spans="1:21">
      <c r="A16" s="37" t="s">
        <v>34</v>
      </c>
      <c r="B16" s="42" t="s">
        <v>40</v>
      </c>
      <c r="C16" s="32">
        <f t="shared" si="0"/>
        <v>628.77</v>
      </c>
      <c r="D16" s="39">
        <f>VLOOKUP(B16,[1]Sheet1!$B$7:$C$388,2,0)</f>
        <v>549</v>
      </c>
      <c r="E16" s="32">
        <f t="shared" si="1"/>
        <v>79.77</v>
      </c>
      <c r="F16" s="43">
        <v>1</v>
      </c>
      <c r="G16" s="43">
        <v>20.12</v>
      </c>
      <c r="H16" s="43">
        <v>2.8</v>
      </c>
      <c r="I16" s="43">
        <v>7</v>
      </c>
      <c r="J16" s="43">
        <v>17.85</v>
      </c>
      <c r="K16" s="43">
        <v>18</v>
      </c>
      <c r="L16" s="43">
        <v>13</v>
      </c>
      <c r="M16" s="43"/>
      <c r="N16" s="43"/>
      <c r="O16" s="43"/>
      <c r="P16" s="43"/>
      <c r="Q16" s="43"/>
      <c r="R16" s="43"/>
      <c r="S16" s="43"/>
      <c r="T16" s="43"/>
      <c r="U16" s="43"/>
    </row>
    <row r="17" s="3" customFormat="1" ht="15" hidden="1" customHeight="1" spans="1:21">
      <c r="A17" s="37" t="s">
        <v>34</v>
      </c>
      <c r="B17" s="42" t="s">
        <v>41</v>
      </c>
      <c r="C17" s="32">
        <f t="shared" si="0"/>
        <v>287.8</v>
      </c>
      <c r="D17" s="39">
        <f>VLOOKUP(B17,[1]Sheet1!$B$7:$C$388,2,0)</f>
        <v>278.24</v>
      </c>
      <c r="E17" s="32">
        <f t="shared" si="1"/>
        <v>9.56</v>
      </c>
      <c r="F17" s="43"/>
      <c r="G17" s="43"/>
      <c r="H17" s="43"/>
      <c r="I17" s="43"/>
      <c r="J17" s="43"/>
      <c r="K17" s="43"/>
      <c r="L17" s="43"/>
      <c r="M17" s="43"/>
      <c r="N17" s="43">
        <v>4.96</v>
      </c>
      <c r="O17" s="43"/>
      <c r="P17" s="43">
        <v>0.6</v>
      </c>
      <c r="Q17" s="43"/>
      <c r="R17" s="43">
        <v>4</v>
      </c>
      <c r="S17" s="43"/>
      <c r="T17" s="43"/>
      <c r="U17" s="43"/>
    </row>
    <row r="18" s="3" customFormat="1" ht="15" hidden="1" customHeight="1" spans="1:21">
      <c r="A18" s="37" t="s">
        <v>34</v>
      </c>
      <c r="B18" s="42" t="s">
        <v>42</v>
      </c>
      <c r="C18" s="32">
        <f t="shared" si="0"/>
        <v>5185.45</v>
      </c>
      <c r="D18" s="39">
        <f>VLOOKUP(B18,[1]Sheet1!$B$7:$C$388,2,0)</f>
        <v>4693</v>
      </c>
      <c r="E18" s="32">
        <f t="shared" si="1"/>
        <v>492.45</v>
      </c>
      <c r="F18" s="43">
        <v>17</v>
      </c>
      <c r="G18" s="43">
        <v>314.52</v>
      </c>
      <c r="H18" s="43">
        <v>0.8</v>
      </c>
      <c r="I18" s="43">
        <v>48</v>
      </c>
      <c r="J18" s="43">
        <v>0.130000000000109</v>
      </c>
      <c r="K18" s="43">
        <v>40</v>
      </c>
      <c r="L18" s="43">
        <v>72</v>
      </c>
      <c r="M18" s="43"/>
      <c r="N18" s="43"/>
      <c r="O18" s="43"/>
      <c r="P18" s="43"/>
      <c r="Q18" s="43"/>
      <c r="R18" s="43"/>
      <c r="S18" s="43"/>
      <c r="T18" s="43"/>
      <c r="U18" s="43"/>
    </row>
    <row r="19" s="3" customFormat="1" ht="15" hidden="1" customHeight="1" spans="1:21">
      <c r="A19" s="37" t="s">
        <v>34</v>
      </c>
      <c r="B19" s="42" t="s">
        <v>43</v>
      </c>
      <c r="C19" s="32">
        <f t="shared" si="0"/>
        <v>4222.62</v>
      </c>
      <c r="D19" s="39">
        <f>VLOOKUP(B19,[1]Sheet1!$B$7:$C$388,2,0)</f>
        <v>3595</v>
      </c>
      <c r="E19" s="32">
        <f t="shared" si="1"/>
        <v>627.62</v>
      </c>
      <c r="F19" s="43">
        <v>10</v>
      </c>
      <c r="G19" s="43">
        <v>148.2</v>
      </c>
      <c r="H19" s="43">
        <v>1</v>
      </c>
      <c r="I19" s="43">
        <v>19.5</v>
      </c>
      <c r="J19" s="43">
        <v>65.4200000000001</v>
      </c>
      <c r="K19" s="43">
        <v>128</v>
      </c>
      <c r="L19" s="43">
        <v>47</v>
      </c>
      <c r="M19" s="43">
        <v>208.5</v>
      </c>
      <c r="N19" s="43"/>
      <c r="O19" s="43"/>
      <c r="P19" s="43"/>
      <c r="Q19" s="43"/>
      <c r="R19" s="43"/>
      <c r="S19" s="43"/>
      <c r="T19" s="43"/>
      <c r="U19" s="43"/>
    </row>
    <row r="20" s="3" customFormat="1" ht="15" hidden="1" customHeight="1" spans="1:21">
      <c r="A20" s="37" t="s">
        <v>34</v>
      </c>
      <c r="B20" s="44" t="s">
        <v>44</v>
      </c>
      <c r="C20" s="32">
        <f t="shared" si="0"/>
        <v>87.76</v>
      </c>
      <c r="D20" s="39">
        <f>VLOOKUP(B20,[1]Sheet1!$B$7:$C$388,2,0)</f>
        <v>79.46</v>
      </c>
      <c r="E20" s="32">
        <f t="shared" si="1"/>
        <v>8.3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>
        <v>8.3</v>
      </c>
      <c r="U20" s="43">
        <v>0</v>
      </c>
    </row>
    <row r="21" s="3" customFormat="1" ht="15" hidden="1" customHeight="1" spans="1:21">
      <c r="A21" s="37" t="s">
        <v>34</v>
      </c>
      <c r="B21" s="42" t="s">
        <v>45</v>
      </c>
      <c r="C21" s="32">
        <f t="shared" si="0"/>
        <v>3285.74</v>
      </c>
      <c r="D21" s="39">
        <f>VLOOKUP(B21,[1]Sheet1!$B$7:$C$388,2,0)</f>
        <v>2837</v>
      </c>
      <c r="E21" s="32">
        <f t="shared" si="1"/>
        <v>448.74</v>
      </c>
      <c r="F21" s="43">
        <v>3</v>
      </c>
      <c r="G21" s="43">
        <v>50.4</v>
      </c>
      <c r="H21" s="43">
        <v>2.8</v>
      </c>
      <c r="I21" s="43">
        <v>78</v>
      </c>
      <c r="J21" s="43">
        <v>181.54</v>
      </c>
      <c r="K21" s="43">
        <v>72</v>
      </c>
      <c r="L21" s="43">
        <v>61</v>
      </c>
      <c r="M21" s="43"/>
      <c r="N21" s="43"/>
      <c r="O21" s="43"/>
      <c r="P21" s="43"/>
      <c r="Q21" s="43"/>
      <c r="R21" s="43"/>
      <c r="S21" s="43"/>
      <c r="T21" s="43"/>
      <c r="U21" s="43"/>
    </row>
    <row r="22" s="3" customFormat="1" ht="15" hidden="1" customHeight="1" spans="1:21">
      <c r="A22" s="37" t="s">
        <v>34</v>
      </c>
      <c r="B22" s="42" t="s">
        <v>46</v>
      </c>
      <c r="C22" s="32">
        <f t="shared" si="0"/>
        <v>2910.71</v>
      </c>
      <c r="D22" s="39">
        <f>VLOOKUP(B22,[1]Sheet1!$B$7:$C$388,2,0)</f>
        <v>2311</v>
      </c>
      <c r="E22" s="32">
        <f t="shared" si="1"/>
        <v>599.71</v>
      </c>
      <c r="F22" s="43">
        <v>9</v>
      </c>
      <c r="G22" s="43">
        <v>196.76</v>
      </c>
      <c r="H22" s="43">
        <v>1.2</v>
      </c>
      <c r="I22" s="43">
        <v>55</v>
      </c>
      <c r="J22" s="43">
        <v>242.75</v>
      </c>
      <c r="K22" s="43">
        <v>49</v>
      </c>
      <c r="L22" s="43">
        <v>46</v>
      </c>
      <c r="M22" s="43"/>
      <c r="N22" s="43"/>
      <c r="O22" s="43"/>
      <c r="P22" s="43"/>
      <c r="Q22" s="43"/>
      <c r="R22" s="43"/>
      <c r="S22" s="43"/>
      <c r="T22" s="43"/>
      <c r="U22" s="43"/>
    </row>
    <row r="23" s="3" customFormat="1" ht="15" hidden="1" customHeight="1" spans="1:21">
      <c r="A23" s="37" t="s">
        <v>34</v>
      </c>
      <c r="B23" s="42" t="s">
        <v>47</v>
      </c>
      <c r="C23" s="32">
        <f t="shared" si="0"/>
        <v>1562.74</v>
      </c>
      <c r="D23" s="39">
        <f>VLOOKUP(B23,[1]Sheet1!$B$7:$C$388,2,0)</f>
        <v>1384.51</v>
      </c>
      <c r="E23" s="32">
        <f t="shared" si="1"/>
        <v>178.23</v>
      </c>
      <c r="F23" s="43"/>
      <c r="G23" s="43"/>
      <c r="H23" s="43">
        <v>0</v>
      </c>
      <c r="I23" s="43">
        <v>23</v>
      </c>
      <c r="J23" s="43">
        <v>44.0999999999999</v>
      </c>
      <c r="K23" s="43">
        <v>88</v>
      </c>
      <c r="L23" s="43">
        <v>23</v>
      </c>
      <c r="M23" s="43"/>
      <c r="N23" s="43">
        <v>0.13</v>
      </c>
      <c r="O23" s="43"/>
      <c r="P23" s="43"/>
      <c r="Q23" s="43"/>
      <c r="R23" s="43">
        <v>0</v>
      </c>
      <c r="S23" s="43"/>
      <c r="T23" s="43"/>
      <c r="U23" s="43"/>
    </row>
    <row r="24" s="3" customFormat="1" ht="15" hidden="1" customHeight="1" spans="1:21">
      <c r="A24" s="37" t="s">
        <v>34</v>
      </c>
      <c r="B24" s="42" t="s">
        <v>48</v>
      </c>
      <c r="C24" s="32">
        <f t="shared" si="0"/>
        <v>2163.67</v>
      </c>
      <c r="D24" s="39">
        <f>VLOOKUP(B24,[1]Sheet1!$B$7:$C$388,2,0)</f>
        <v>1382.91</v>
      </c>
      <c r="E24" s="32">
        <f t="shared" si="1"/>
        <v>780.76</v>
      </c>
      <c r="F24" s="43"/>
      <c r="G24" s="43"/>
      <c r="H24" s="43">
        <v>5.8</v>
      </c>
      <c r="I24" s="43">
        <v>106</v>
      </c>
      <c r="J24" s="43">
        <v>482.63</v>
      </c>
      <c r="K24" s="43">
        <v>11</v>
      </c>
      <c r="L24" s="43">
        <v>52</v>
      </c>
      <c r="M24" s="43"/>
      <c r="N24" s="43">
        <v>40.93</v>
      </c>
      <c r="O24" s="43"/>
      <c r="P24" s="43">
        <v>2.4</v>
      </c>
      <c r="Q24" s="43"/>
      <c r="R24" s="43">
        <v>80</v>
      </c>
      <c r="S24" s="43"/>
      <c r="T24" s="43"/>
      <c r="U24" s="43"/>
    </row>
    <row r="25" s="3" customFormat="1" ht="15" hidden="1" customHeight="1" spans="1:21">
      <c r="A25" s="37" t="s">
        <v>34</v>
      </c>
      <c r="B25" s="42" t="s">
        <v>49</v>
      </c>
      <c r="C25" s="32">
        <f t="shared" si="0"/>
        <v>1396.85</v>
      </c>
      <c r="D25" s="39">
        <f>VLOOKUP(B25,[1]Sheet1!$B$7:$C$388,2,0)</f>
        <v>1253.93</v>
      </c>
      <c r="E25" s="32">
        <f t="shared" si="1"/>
        <v>142.92</v>
      </c>
      <c r="F25" s="43"/>
      <c r="G25" s="43"/>
      <c r="H25" s="43">
        <v>0.4</v>
      </c>
      <c r="I25" s="43">
        <v>17</v>
      </c>
      <c r="J25" s="43">
        <v>27.9299999999999</v>
      </c>
      <c r="K25" s="43">
        <v>6</v>
      </c>
      <c r="L25" s="43">
        <v>37</v>
      </c>
      <c r="M25" s="43"/>
      <c r="N25" s="43">
        <v>8.99</v>
      </c>
      <c r="O25" s="43"/>
      <c r="P25" s="43">
        <v>0.6</v>
      </c>
      <c r="Q25" s="43"/>
      <c r="R25" s="43">
        <v>45</v>
      </c>
      <c r="S25" s="43"/>
      <c r="T25" s="43"/>
      <c r="U25" s="43"/>
    </row>
    <row r="26" s="3" customFormat="1" ht="15" hidden="1" customHeight="1" spans="1:21">
      <c r="A26" s="37" t="s">
        <v>34</v>
      </c>
      <c r="B26" s="42" t="s">
        <v>50</v>
      </c>
      <c r="C26" s="32">
        <f t="shared" si="0"/>
        <v>1139.35</v>
      </c>
      <c r="D26" s="39">
        <f>VLOOKUP(B26,[1]Sheet1!$B$7:$C$388,2,0)</f>
        <v>1085.92</v>
      </c>
      <c r="E26" s="32">
        <f t="shared" si="1"/>
        <v>53.43</v>
      </c>
      <c r="F26" s="43"/>
      <c r="G26" s="43"/>
      <c r="H26" s="43">
        <v>1.4</v>
      </c>
      <c r="I26" s="43">
        <v>19.5</v>
      </c>
      <c r="J26" s="43">
        <v>56.37</v>
      </c>
      <c r="K26" s="43">
        <v>0</v>
      </c>
      <c r="L26" s="43">
        <v>14</v>
      </c>
      <c r="M26" s="43"/>
      <c r="N26" s="43">
        <v>-65.44</v>
      </c>
      <c r="O26" s="43"/>
      <c r="P26" s="43">
        <v>0.6</v>
      </c>
      <c r="Q26" s="43"/>
      <c r="R26" s="43">
        <v>27</v>
      </c>
      <c r="S26" s="43"/>
      <c r="T26" s="43"/>
      <c r="U26" s="43"/>
    </row>
    <row r="27" s="3" customFormat="1" ht="15" hidden="1" customHeight="1" spans="1:21">
      <c r="A27" s="37" t="s">
        <v>34</v>
      </c>
      <c r="B27" s="42" t="s">
        <v>51</v>
      </c>
      <c r="C27" s="32">
        <f t="shared" si="0"/>
        <v>906.67</v>
      </c>
      <c r="D27" s="39">
        <f>VLOOKUP(B27,[1]Sheet1!$B$7:$C$388,2,0)</f>
        <v>837</v>
      </c>
      <c r="E27" s="32">
        <f t="shared" si="1"/>
        <v>69.67</v>
      </c>
      <c r="F27" s="43"/>
      <c r="G27" s="43"/>
      <c r="H27" s="43">
        <v>1.2</v>
      </c>
      <c r="I27" s="43">
        <v>20</v>
      </c>
      <c r="J27" s="43">
        <v>22.47</v>
      </c>
      <c r="K27" s="43">
        <v>0</v>
      </c>
      <c r="L27" s="43">
        <v>26</v>
      </c>
      <c r="M27" s="43"/>
      <c r="N27" s="43"/>
      <c r="O27" s="43"/>
      <c r="P27" s="43"/>
      <c r="Q27" s="43"/>
      <c r="R27" s="43"/>
      <c r="S27" s="43"/>
      <c r="T27" s="43"/>
      <c r="U27" s="43"/>
    </row>
    <row r="28" s="3" customFormat="1" ht="15" hidden="1" customHeight="1" spans="1:21">
      <c r="A28" s="37" t="s">
        <v>34</v>
      </c>
      <c r="B28" s="42" t="s">
        <v>52</v>
      </c>
      <c r="C28" s="32">
        <f t="shared" si="0"/>
        <v>3002.34</v>
      </c>
      <c r="D28" s="39">
        <f>VLOOKUP(B28,[1]Sheet1!$B$7:$C$388,2,0)</f>
        <v>2362</v>
      </c>
      <c r="E28" s="32">
        <f t="shared" si="1"/>
        <v>640.34</v>
      </c>
      <c r="F28" s="43">
        <v>5</v>
      </c>
      <c r="G28" s="43">
        <v>86.76</v>
      </c>
      <c r="H28" s="43">
        <v>4.4</v>
      </c>
      <c r="I28" s="43">
        <v>94</v>
      </c>
      <c r="J28" s="43">
        <v>355.18</v>
      </c>
      <c r="K28" s="43">
        <v>10</v>
      </c>
      <c r="L28" s="43">
        <v>85</v>
      </c>
      <c r="M28" s="43"/>
      <c r="N28" s="43"/>
      <c r="O28" s="43"/>
      <c r="P28" s="43"/>
      <c r="Q28" s="43"/>
      <c r="R28" s="43"/>
      <c r="S28" s="43"/>
      <c r="T28" s="43"/>
      <c r="U28" s="43"/>
    </row>
    <row r="29" s="3" customFormat="1" ht="15" hidden="1" customHeight="1" spans="1:21">
      <c r="A29" s="37" t="s">
        <v>34</v>
      </c>
      <c r="B29" s="44" t="s">
        <v>53</v>
      </c>
      <c r="C29" s="32">
        <f t="shared" si="0"/>
        <v>162.87</v>
      </c>
      <c r="D29" s="39">
        <f>VLOOKUP(B29,[1]Sheet1!$B$7:$C$388,2,0)</f>
        <v>114.16</v>
      </c>
      <c r="E29" s="32">
        <f t="shared" si="1"/>
        <v>48.71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>
        <v>33.71</v>
      </c>
      <c r="U29" s="43">
        <v>15</v>
      </c>
    </row>
    <row r="30" s="3" customFormat="1" ht="15" hidden="1" customHeight="1" spans="1:21">
      <c r="A30" s="37" t="s">
        <v>34</v>
      </c>
      <c r="B30" s="42" t="s">
        <v>54</v>
      </c>
      <c r="C30" s="32">
        <f t="shared" si="0"/>
        <v>1495.19</v>
      </c>
      <c r="D30" s="39">
        <f>VLOOKUP(B30,[1]Sheet1!$B$7:$C$388,2,0)</f>
        <v>1127</v>
      </c>
      <c r="E30" s="32">
        <f t="shared" si="1"/>
        <v>368.19</v>
      </c>
      <c r="F30" s="43"/>
      <c r="G30" s="43"/>
      <c r="H30" s="43">
        <v>3</v>
      </c>
      <c r="I30" s="43">
        <v>51</v>
      </c>
      <c r="J30" s="43">
        <v>211.19</v>
      </c>
      <c r="K30" s="43">
        <v>68</v>
      </c>
      <c r="L30" s="43">
        <v>35</v>
      </c>
      <c r="M30" s="43"/>
      <c r="N30" s="43"/>
      <c r="O30" s="43"/>
      <c r="P30" s="43"/>
      <c r="Q30" s="43"/>
      <c r="R30" s="43"/>
      <c r="S30" s="43"/>
      <c r="T30" s="43"/>
      <c r="U30" s="43"/>
    </row>
    <row r="31" s="3" customFormat="1" ht="15" hidden="1" customHeight="1" spans="1:21">
      <c r="A31" s="37" t="s">
        <v>34</v>
      </c>
      <c r="B31" s="44" t="s">
        <v>55</v>
      </c>
      <c r="C31" s="32">
        <f t="shared" si="0"/>
        <v>37.8</v>
      </c>
      <c r="D31" s="39">
        <f>VLOOKUP(B31,[1]Sheet1!$B$7:$C$388,2,0)</f>
        <v>26.75</v>
      </c>
      <c r="E31" s="32">
        <f t="shared" si="1"/>
        <v>11.05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>
        <v>12.05</v>
      </c>
      <c r="U31" s="43">
        <v>-1</v>
      </c>
    </row>
    <row r="32" s="3" customFormat="1" ht="15" hidden="1" customHeight="1" spans="1:21">
      <c r="A32" s="37" t="s">
        <v>34</v>
      </c>
      <c r="B32" s="44" t="s">
        <v>56</v>
      </c>
      <c r="C32" s="32">
        <f t="shared" si="0"/>
        <v>60.08</v>
      </c>
      <c r="D32" s="39">
        <f>VLOOKUP(B32,[1]Sheet1!$B$7:$C$388,2,0)</f>
        <v>40</v>
      </c>
      <c r="E32" s="32">
        <f t="shared" si="1"/>
        <v>20.08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>
        <v>20.08</v>
      </c>
      <c r="U32" s="43">
        <v>0</v>
      </c>
    </row>
    <row r="33" s="3" customFormat="1" ht="15" hidden="1" customHeight="1" spans="1:21">
      <c r="A33" s="37" t="s">
        <v>34</v>
      </c>
      <c r="B33" s="42" t="s">
        <v>57</v>
      </c>
      <c r="C33" s="32">
        <f t="shared" si="0"/>
        <v>1352.39</v>
      </c>
      <c r="D33" s="39">
        <f>VLOOKUP(B33,[1]Sheet1!$B$7:$C$388,2,0)</f>
        <v>900</v>
      </c>
      <c r="E33" s="32">
        <f t="shared" si="1"/>
        <v>452.39</v>
      </c>
      <c r="F33" s="43"/>
      <c r="G33" s="43"/>
      <c r="H33" s="43">
        <v>4.4</v>
      </c>
      <c r="I33" s="43">
        <v>76</v>
      </c>
      <c r="J33" s="43">
        <v>277.99</v>
      </c>
      <c r="K33" s="43">
        <v>59</v>
      </c>
      <c r="L33" s="43">
        <v>35</v>
      </c>
      <c r="M33" s="43"/>
      <c r="N33" s="43"/>
      <c r="O33" s="43"/>
      <c r="P33" s="43"/>
      <c r="Q33" s="43"/>
      <c r="R33" s="43"/>
      <c r="S33" s="43"/>
      <c r="T33" s="43"/>
      <c r="U33" s="43"/>
    </row>
    <row r="34" s="3" customFormat="1" ht="15" hidden="1" customHeight="1" spans="1:21">
      <c r="A34" s="37" t="s">
        <v>34</v>
      </c>
      <c r="B34" s="46" t="s">
        <v>58</v>
      </c>
      <c r="C34" s="32">
        <f t="shared" si="0"/>
        <v>524.58</v>
      </c>
      <c r="D34" s="39">
        <f>VLOOKUP(B34,[1]Sheet1!$B$7:$C$388,2,0)</f>
        <v>414</v>
      </c>
      <c r="E34" s="32">
        <f t="shared" si="1"/>
        <v>110.58</v>
      </c>
      <c r="F34" s="43"/>
      <c r="G34" s="43"/>
      <c r="H34" s="43">
        <v>0.6</v>
      </c>
      <c r="I34" s="43">
        <v>18.5</v>
      </c>
      <c r="J34" s="43">
        <v>69.48</v>
      </c>
      <c r="K34" s="43">
        <v>9</v>
      </c>
      <c r="L34" s="43">
        <v>13</v>
      </c>
      <c r="M34" s="43"/>
      <c r="N34" s="43"/>
      <c r="O34" s="43"/>
      <c r="P34" s="43"/>
      <c r="Q34" s="43"/>
      <c r="R34" s="43"/>
      <c r="S34" s="43"/>
      <c r="T34" s="43"/>
      <c r="U34" s="43"/>
    </row>
    <row r="35" s="3" customFormat="1" ht="15" hidden="1" customHeight="1" spans="1:21">
      <c r="A35" s="37" t="s">
        <v>34</v>
      </c>
      <c r="B35" s="42" t="s">
        <v>59</v>
      </c>
      <c r="C35" s="32">
        <f t="shared" si="0"/>
        <v>2720.95</v>
      </c>
      <c r="D35" s="39">
        <f>VLOOKUP(B35,[1]Sheet1!$B$7:$C$388,2,0)</f>
        <v>2546</v>
      </c>
      <c r="E35" s="32">
        <f t="shared" si="1"/>
        <v>174.95</v>
      </c>
      <c r="F35" s="43">
        <v>3</v>
      </c>
      <c r="G35" s="43">
        <v>58.28</v>
      </c>
      <c r="H35" s="43">
        <v>2.6</v>
      </c>
      <c r="I35" s="43">
        <v>23.5</v>
      </c>
      <c r="J35" s="43">
        <v>20.5699999999999</v>
      </c>
      <c r="K35" s="43">
        <v>41</v>
      </c>
      <c r="L35" s="43">
        <v>26</v>
      </c>
      <c r="M35" s="43"/>
      <c r="N35" s="43"/>
      <c r="O35" s="43"/>
      <c r="P35" s="43"/>
      <c r="Q35" s="43"/>
      <c r="R35" s="43"/>
      <c r="S35" s="43"/>
      <c r="T35" s="43"/>
      <c r="U35" s="43"/>
    </row>
    <row r="36" s="3" customFormat="1" ht="15" hidden="1" customHeight="1" spans="1:21">
      <c r="A36" s="105" t="s">
        <v>34</v>
      </c>
      <c r="B36" s="46" t="s">
        <v>60</v>
      </c>
      <c r="C36" s="32">
        <f t="shared" si="0"/>
        <v>491.45</v>
      </c>
      <c r="D36" s="39">
        <f>VLOOKUP(B36,[1]Sheet1!$B$7:$C$388,2,0)</f>
        <v>375</v>
      </c>
      <c r="E36" s="32">
        <f t="shared" si="1"/>
        <v>116.45</v>
      </c>
      <c r="F36" s="43"/>
      <c r="G36" s="43"/>
      <c r="H36" s="43">
        <v>0.8</v>
      </c>
      <c r="I36" s="43">
        <v>12.5</v>
      </c>
      <c r="J36" s="43">
        <v>48.15</v>
      </c>
      <c r="K36" s="43">
        <v>46</v>
      </c>
      <c r="L36" s="43">
        <v>9</v>
      </c>
      <c r="M36" s="43"/>
      <c r="N36" s="43"/>
      <c r="O36" s="43"/>
      <c r="P36" s="43"/>
      <c r="Q36" s="43"/>
      <c r="R36" s="43"/>
      <c r="S36" s="43"/>
      <c r="T36" s="43"/>
      <c r="U36" s="43"/>
    </row>
    <row r="37" s="3" customFormat="1" ht="15" hidden="1" customHeight="1" spans="1:21">
      <c r="A37" s="105" t="s">
        <v>34</v>
      </c>
      <c r="B37" s="46" t="s">
        <v>61</v>
      </c>
      <c r="C37" s="32">
        <f t="shared" si="0"/>
        <v>236.2</v>
      </c>
      <c r="D37" s="39">
        <f>VLOOKUP(B37,[1]Sheet1!$B$7:$C$388,2,0)</f>
        <v>149.34</v>
      </c>
      <c r="E37" s="32">
        <f t="shared" si="1"/>
        <v>86.86</v>
      </c>
      <c r="F37" s="43"/>
      <c r="G37" s="43"/>
      <c r="H37" s="43"/>
      <c r="I37" s="43"/>
      <c r="J37" s="43"/>
      <c r="K37" s="43"/>
      <c r="L37" s="43"/>
      <c r="M37" s="43"/>
      <c r="N37" s="43">
        <v>15.26</v>
      </c>
      <c r="O37" s="43"/>
      <c r="P37" s="43">
        <v>0.6</v>
      </c>
      <c r="Q37" s="43"/>
      <c r="R37" s="43">
        <v>71</v>
      </c>
      <c r="S37" s="43"/>
      <c r="T37" s="43"/>
      <c r="U37" s="43"/>
    </row>
    <row r="38" s="3" customFormat="1" ht="15" hidden="1" customHeight="1" spans="1:21">
      <c r="A38" s="37" t="s">
        <v>34</v>
      </c>
      <c r="B38" s="42" t="s">
        <v>62</v>
      </c>
      <c r="C38" s="32">
        <f t="shared" si="0"/>
        <v>1869.66</v>
      </c>
      <c r="D38" s="39">
        <f>VLOOKUP(B38,[1]Sheet1!$B$7:$C$388,2,0)</f>
        <v>1816</v>
      </c>
      <c r="E38" s="32">
        <f t="shared" si="1"/>
        <v>53.6599999999999</v>
      </c>
      <c r="F38" s="43"/>
      <c r="G38" s="43"/>
      <c r="H38" s="43">
        <v>1.8</v>
      </c>
      <c r="I38" s="43">
        <v>25.5</v>
      </c>
      <c r="J38" s="43">
        <v>81.3599999999999</v>
      </c>
      <c r="K38" s="43">
        <v>0</v>
      </c>
      <c r="L38" s="43">
        <v>18</v>
      </c>
      <c r="M38" s="43"/>
      <c r="N38" s="43">
        <v>0</v>
      </c>
      <c r="O38" s="43"/>
      <c r="P38" s="43">
        <v>0</v>
      </c>
      <c r="Q38" s="43"/>
      <c r="R38" s="43">
        <v>-73</v>
      </c>
      <c r="S38" s="43"/>
      <c r="T38" s="43"/>
      <c r="U38" s="43"/>
    </row>
    <row r="39" s="3" customFormat="1" ht="15" hidden="1" customHeight="1" spans="1:21">
      <c r="A39" s="37" t="s">
        <v>34</v>
      </c>
      <c r="B39" s="42" t="s">
        <v>63</v>
      </c>
      <c r="C39" s="32">
        <f t="shared" si="0"/>
        <v>1714.08</v>
      </c>
      <c r="D39" s="39">
        <f>VLOOKUP(B39,[1]Sheet1!$B$7:$C$388,2,0)</f>
        <v>1521</v>
      </c>
      <c r="E39" s="32">
        <f t="shared" si="1"/>
        <v>193.08</v>
      </c>
      <c r="F39" s="43"/>
      <c r="G39" s="43"/>
      <c r="H39" s="43">
        <v>0.4</v>
      </c>
      <c r="I39" s="43">
        <v>45.5</v>
      </c>
      <c r="J39" s="43">
        <v>120.18</v>
      </c>
      <c r="K39" s="43">
        <v>13</v>
      </c>
      <c r="L39" s="43">
        <v>14</v>
      </c>
      <c r="M39" s="43"/>
      <c r="N39" s="43">
        <v>0</v>
      </c>
      <c r="O39" s="43"/>
      <c r="P39" s="43">
        <v>0</v>
      </c>
      <c r="Q39" s="43"/>
      <c r="R39" s="43">
        <v>0</v>
      </c>
      <c r="S39" s="43"/>
      <c r="T39" s="43"/>
      <c r="U39" s="43"/>
    </row>
    <row r="40" s="3" customFormat="1" ht="15" hidden="1" customHeight="1" spans="1:21">
      <c r="A40" s="37" t="s">
        <v>34</v>
      </c>
      <c r="B40" s="42" t="s">
        <v>64</v>
      </c>
      <c r="C40" s="32">
        <f t="shared" si="0"/>
        <v>1088.82</v>
      </c>
      <c r="D40" s="39">
        <f>VLOOKUP(B40,[1]Sheet1!$B$7:$C$388,2,0)</f>
        <v>1031.14</v>
      </c>
      <c r="E40" s="32">
        <f t="shared" si="1"/>
        <v>57.68</v>
      </c>
      <c r="F40" s="43"/>
      <c r="G40" s="43"/>
      <c r="H40" s="43">
        <v>-0.4</v>
      </c>
      <c r="I40" s="43">
        <v>20.5</v>
      </c>
      <c r="J40" s="43">
        <v>33.52</v>
      </c>
      <c r="K40" s="43">
        <v>0</v>
      </c>
      <c r="L40" s="43">
        <v>7</v>
      </c>
      <c r="M40" s="43"/>
      <c r="N40" s="43">
        <v>-3.94</v>
      </c>
      <c r="O40" s="43"/>
      <c r="P40" s="43"/>
      <c r="Q40" s="43"/>
      <c r="R40" s="43">
        <v>1</v>
      </c>
      <c r="S40" s="43"/>
      <c r="T40" s="43"/>
      <c r="U40" s="43"/>
    </row>
    <row r="41" s="3" customFormat="1" ht="15" hidden="1" customHeight="1" spans="1:21">
      <c r="A41" s="37" t="s">
        <v>34</v>
      </c>
      <c r="B41" s="42" t="s">
        <v>65</v>
      </c>
      <c r="C41" s="32">
        <f t="shared" si="0"/>
        <v>942.05</v>
      </c>
      <c r="D41" s="39">
        <f>VLOOKUP(B41,[1]Sheet1!$B$7:$C$388,2,0)</f>
        <v>792.51</v>
      </c>
      <c r="E41" s="32">
        <f t="shared" si="1"/>
        <v>149.54</v>
      </c>
      <c r="F41" s="43"/>
      <c r="G41" s="43"/>
      <c r="H41" s="43">
        <v>0.4</v>
      </c>
      <c r="I41" s="43">
        <v>15</v>
      </c>
      <c r="J41" s="43">
        <v>57.23</v>
      </c>
      <c r="K41" s="43">
        <v>61</v>
      </c>
      <c r="L41" s="43">
        <v>13</v>
      </c>
      <c r="M41" s="43"/>
      <c r="N41" s="43">
        <v>-6.11</v>
      </c>
      <c r="O41" s="43">
        <v>17.42</v>
      </c>
      <c r="P41" s="43">
        <v>0.6</v>
      </c>
      <c r="Q41" s="43"/>
      <c r="R41" s="43">
        <v>-9</v>
      </c>
      <c r="S41" s="43"/>
      <c r="T41" s="43"/>
      <c r="U41" s="43"/>
    </row>
    <row r="42" s="3" customFormat="1" ht="15" hidden="1" customHeight="1" spans="1:21">
      <c r="A42" s="37" t="s">
        <v>34</v>
      </c>
      <c r="B42" s="42" t="s">
        <v>66</v>
      </c>
      <c r="C42" s="32">
        <f t="shared" si="0"/>
        <v>845.39</v>
      </c>
      <c r="D42" s="39">
        <f>VLOOKUP(B42,[1]Sheet1!$B$7:$C$388,2,0)</f>
        <v>749.82</v>
      </c>
      <c r="E42" s="32">
        <f t="shared" si="1"/>
        <v>95.57</v>
      </c>
      <c r="F42" s="43"/>
      <c r="G42" s="43"/>
      <c r="H42" s="43">
        <v>0.6</v>
      </c>
      <c r="I42" s="43">
        <v>13.5</v>
      </c>
      <c r="J42" s="43">
        <v>57.41</v>
      </c>
      <c r="K42" s="43">
        <v>0</v>
      </c>
      <c r="L42" s="43">
        <v>14</v>
      </c>
      <c r="M42" s="43"/>
      <c r="N42" s="43">
        <v>-0.54</v>
      </c>
      <c r="O42" s="43"/>
      <c r="P42" s="43">
        <v>0.6</v>
      </c>
      <c r="Q42" s="43"/>
      <c r="R42" s="43">
        <v>10</v>
      </c>
      <c r="S42" s="43"/>
      <c r="T42" s="43"/>
      <c r="U42" s="43"/>
    </row>
    <row r="43" s="3" customFormat="1" ht="15" hidden="1" customHeight="1" spans="1:21">
      <c r="A43" s="37" t="s">
        <v>34</v>
      </c>
      <c r="B43" s="42" t="s">
        <v>67</v>
      </c>
      <c r="C43" s="32">
        <f t="shared" si="0"/>
        <v>571.6</v>
      </c>
      <c r="D43" s="39">
        <f>VLOOKUP(B43,[1]Sheet1!$B$7:$C$388,2,0)</f>
        <v>550.25</v>
      </c>
      <c r="E43" s="32">
        <f t="shared" si="1"/>
        <v>21.35</v>
      </c>
      <c r="F43" s="43"/>
      <c r="G43" s="43"/>
      <c r="H43" s="43">
        <v>0</v>
      </c>
      <c r="I43" s="43">
        <v>14.5</v>
      </c>
      <c r="J43" s="43">
        <v>1.30000000000001</v>
      </c>
      <c r="K43" s="43">
        <v>15</v>
      </c>
      <c r="L43" s="43">
        <v>12</v>
      </c>
      <c r="M43" s="43"/>
      <c r="N43" s="43">
        <v>-16.45</v>
      </c>
      <c r="O43" s="43"/>
      <c r="P43" s="43"/>
      <c r="Q43" s="43"/>
      <c r="R43" s="43">
        <v>-5</v>
      </c>
      <c r="S43" s="43"/>
      <c r="T43" s="43"/>
      <c r="U43" s="43"/>
    </row>
    <row r="44" s="3" customFormat="1" ht="15" hidden="1" customHeight="1" spans="1:21">
      <c r="A44" s="37" t="s">
        <v>34</v>
      </c>
      <c r="B44" s="42" t="s">
        <v>68</v>
      </c>
      <c r="C44" s="32">
        <f t="shared" si="0"/>
        <v>300.28</v>
      </c>
      <c r="D44" s="39">
        <f>VLOOKUP(B44,[1]Sheet1!$B$7:$C$388,2,0)</f>
        <v>237.41</v>
      </c>
      <c r="E44" s="32">
        <f t="shared" si="1"/>
        <v>62.87</v>
      </c>
      <c r="F44" s="43"/>
      <c r="G44" s="43"/>
      <c r="H44" s="43">
        <v>-0.2</v>
      </c>
      <c r="I44" s="43">
        <v>0.5</v>
      </c>
      <c r="J44" s="43">
        <v>10.94</v>
      </c>
      <c r="K44" s="43">
        <v>5</v>
      </c>
      <c r="L44" s="43">
        <v>0</v>
      </c>
      <c r="M44" s="43"/>
      <c r="N44" s="43">
        <v>0.03</v>
      </c>
      <c r="O44" s="43"/>
      <c r="P44" s="43">
        <v>0.6</v>
      </c>
      <c r="Q44" s="43"/>
      <c r="R44" s="43">
        <v>46</v>
      </c>
      <c r="S44" s="43"/>
      <c r="T44" s="43"/>
      <c r="U44" s="43"/>
    </row>
    <row r="45" s="3" customFormat="1" ht="15" hidden="1" customHeight="1" spans="1:21">
      <c r="A45" s="37" t="s">
        <v>34</v>
      </c>
      <c r="B45" s="44" t="s">
        <v>69</v>
      </c>
      <c r="C45" s="32">
        <f t="shared" si="0"/>
        <v>32.78</v>
      </c>
      <c r="D45" s="39">
        <f>VLOOKUP(B45,[1]Sheet1!$B$7:$C$388,2,0)</f>
        <v>25.75</v>
      </c>
      <c r="E45" s="32">
        <f t="shared" si="1"/>
        <v>7.03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6.6</v>
      </c>
      <c r="U45" s="43">
        <v>0.43</v>
      </c>
    </row>
    <row r="46" s="3" customFormat="1" ht="15" hidden="1" customHeight="1" spans="1:21">
      <c r="A46" s="37" t="s">
        <v>34</v>
      </c>
      <c r="B46" s="44" t="s">
        <v>70</v>
      </c>
      <c r="C46" s="32">
        <f t="shared" si="0"/>
        <v>130.8</v>
      </c>
      <c r="D46" s="39">
        <f>VLOOKUP(B46,[1]Sheet1!$B$7:$C$388,2,0)</f>
        <v>113.26</v>
      </c>
      <c r="E46" s="32">
        <f t="shared" si="1"/>
        <v>17.54</v>
      </c>
      <c r="F46" s="43"/>
      <c r="G46" s="43"/>
      <c r="H46" s="43"/>
      <c r="I46" s="43"/>
      <c r="J46" s="43"/>
      <c r="K46" s="43"/>
      <c r="L46" s="43"/>
      <c r="M46" s="43"/>
      <c r="N46" s="43">
        <v>10.94</v>
      </c>
      <c r="O46" s="43"/>
      <c r="P46" s="43">
        <v>0.6</v>
      </c>
      <c r="Q46" s="43"/>
      <c r="R46" s="43">
        <v>6</v>
      </c>
      <c r="S46" s="43"/>
      <c r="T46" s="43"/>
      <c r="U46" s="43"/>
    </row>
    <row r="47" s="3" customFormat="1" ht="15" hidden="1" customHeight="1" spans="1:21">
      <c r="A47" s="37" t="s">
        <v>34</v>
      </c>
      <c r="B47" s="44" t="s">
        <v>71</v>
      </c>
      <c r="C47" s="32">
        <f t="shared" si="0"/>
        <v>191.62</v>
      </c>
      <c r="D47" s="39">
        <f>VLOOKUP(B47,[1]Sheet1!$B$7:$C$388,2,0)</f>
        <v>70</v>
      </c>
      <c r="E47" s="32">
        <f t="shared" si="1"/>
        <v>121.62</v>
      </c>
      <c r="F47" s="43"/>
      <c r="G47" s="43"/>
      <c r="H47" s="43"/>
      <c r="I47" s="43"/>
      <c r="J47" s="43"/>
      <c r="K47" s="43"/>
      <c r="L47" s="43"/>
      <c r="M47" s="43"/>
      <c r="N47" s="43">
        <v>49.02</v>
      </c>
      <c r="O47" s="43"/>
      <c r="P47" s="43">
        <v>0.6</v>
      </c>
      <c r="Q47" s="43"/>
      <c r="R47" s="43">
        <v>72</v>
      </c>
      <c r="S47" s="43"/>
      <c r="T47" s="43"/>
      <c r="U47" s="43"/>
    </row>
    <row r="48" s="3" customFormat="1" ht="15" hidden="1" customHeight="1" spans="1:21">
      <c r="A48" s="37" t="s">
        <v>34</v>
      </c>
      <c r="B48" s="42" t="s">
        <v>72</v>
      </c>
      <c r="C48" s="32">
        <f t="shared" si="0"/>
        <v>90.36</v>
      </c>
      <c r="D48" s="39">
        <f>VLOOKUP(B48,[1]Sheet1!$B$7:$C$388,2,0)</f>
        <v>91.66</v>
      </c>
      <c r="E48" s="32">
        <f t="shared" si="1"/>
        <v>-1.3</v>
      </c>
      <c r="F48" s="43"/>
      <c r="G48" s="43"/>
      <c r="H48" s="43"/>
      <c r="I48" s="43"/>
      <c r="J48" s="43"/>
      <c r="K48" s="43"/>
      <c r="L48" s="43"/>
      <c r="M48" s="43"/>
      <c r="N48" s="43">
        <v>-11.9</v>
      </c>
      <c r="O48" s="43"/>
      <c r="P48" s="43">
        <v>0.6</v>
      </c>
      <c r="Q48" s="43"/>
      <c r="R48" s="43">
        <v>10</v>
      </c>
      <c r="S48" s="43"/>
      <c r="T48" s="43"/>
      <c r="U48" s="43"/>
    </row>
    <row r="49" s="3" customFormat="1" ht="15" hidden="1" customHeight="1" spans="1:21">
      <c r="A49" s="37" t="s">
        <v>34</v>
      </c>
      <c r="B49" s="42" t="s">
        <v>73</v>
      </c>
      <c r="C49" s="32">
        <f t="shared" si="0"/>
        <v>674.2</v>
      </c>
      <c r="D49" s="39">
        <f>VLOOKUP(B49,[1]Sheet1!$B$7:$C$388,2,0)</f>
        <v>630.34</v>
      </c>
      <c r="E49" s="32">
        <f t="shared" si="1"/>
        <v>43.86</v>
      </c>
      <c r="F49" s="43"/>
      <c r="G49" s="43"/>
      <c r="H49" s="43"/>
      <c r="I49" s="43"/>
      <c r="J49" s="43"/>
      <c r="K49" s="43"/>
      <c r="L49" s="43"/>
      <c r="M49" s="43"/>
      <c r="N49" s="43">
        <v>23.46</v>
      </c>
      <c r="O49" s="43"/>
      <c r="P49" s="43">
        <v>2.4</v>
      </c>
      <c r="Q49" s="43"/>
      <c r="R49" s="43">
        <v>18</v>
      </c>
      <c r="S49" s="43"/>
      <c r="T49" s="43"/>
      <c r="U49" s="43"/>
    </row>
    <row r="50" s="3" customFormat="1" ht="15" hidden="1" customHeight="1" spans="1:21">
      <c r="A50" s="37" t="s">
        <v>34</v>
      </c>
      <c r="B50" s="42" t="s">
        <v>74</v>
      </c>
      <c r="C50" s="32">
        <f t="shared" si="0"/>
        <v>630.88</v>
      </c>
      <c r="D50" s="39">
        <f>VLOOKUP(B50,[1]Sheet1!$B$7:$C$388,2,0)</f>
        <v>656.32</v>
      </c>
      <c r="E50" s="32">
        <f t="shared" si="1"/>
        <v>-25.44</v>
      </c>
      <c r="F50" s="43"/>
      <c r="G50" s="43"/>
      <c r="H50" s="43"/>
      <c r="I50" s="43"/>
      <c r="J50" s="43"/>
      <c r="K50" s="43"/>
      <c r="L50" s="43"/>
      <c r="M50" s="43"/>
      <c r="N50" s="43">
        <v>12.16</v>
      </c>
      <c r="O50" s="43"/>
      <c r="P50" s="43">
        <v>2.4</v>
      </c>
      <c r="Q50" s="43"/>
      <c r="R50" s="43">
        <v>-40</v>
      </c>
      <c r="S50" s="43"/>
      <c r="T50" s="43"/>
      <c r="U50" s="43"/>
    </row>
    <row r="51" s="3" customFormat="1" ht="15" hidden="1" customHeight="1" spans="1:21">
      <c r="A51" s="37" t="s">
        <v>34</v>
      </c>
      <c r="B51" s="42" t="s">
        <v>75</v>
      </c>
      <c r="C51" s="32">
        <f t="shared" si="0"/>
        <v>364.96</v>
      </c>
      <c r="D51" s="39">
        <f>VLOOKUP(B51,[1]Sheet1!$B$7:$C$388,2,0)</f>
        <v>252.42</v>
      </c>
      <c r="E51" s="32">
        <f t="shared" si="1"/>
        <v>112.54</v>
      </c>
      <c r="F51" s="43"/>
      <c r="G51" s="43"/>
      <c r="H51" s="43"/>
      <c r="I51" s="43"/>
      <c r="J51" s="43"/>
      <c r="K51" s="43"/>
      <c r="L51" s="43"/>
      <c r="M51" s="43"/>
      <c r="N51" s="43">
        <v>19.94</v>
      </c>
      <c r="O51" s="43"/>
      <c r="P51" s="43">
        <v>0.6</v>
      </c>
      <c r="Q51" s="43"/>
      <c r="R51" s="43">
        <v>92</v>
      </c>
      <c r="S51" s="43"/>
      <c r="T51" s="43"/>
      <c r="U51" s="43"/>
    </row>
    <row r="52" s="3" customFormat="1" ht="15" hidden="1" customHeight="1" spans="1:21">
      <c r="A52" s="37" t="s">
        <v>34</v>
      </c>
      <c r="B52" s="42" t="s">
        <v>76</v>
      </c>
      <c r="C52" s="32">
        <f t="shared" si="0"/>
        <v>143.4</v>
      </c>
      <c r="D52" s="39">
        <f>VLOOKUP(B52,[1]Sheet1!$B$7:$C$388,2,0)</f>
        <v>148.85</v>
      </c>
      <c r="E52" s="32">
        <f t="shared" si="1"/>
        <v>-5.45</v>
      </c>
      <c r="F52" s="43"/>
      <c r="G52" s="43"/>
      <c r="H52" s="43"/>
      <c r="I52" s="43"/>
      <c r="J52" s="43"/>
      <c r="K52" s="43"/>
      <c r="L52" s="43"/>
      <c r="M52" s="43"/>
      <c r="N52" s="43">
        <v>-7.65</v>
      </c>
      <c r="O52" s="43"/>
      <c r="P52" s="43">
        <v>1.2</v>
      </c>
      <c r="Q52" s="43"/>
      <c r="R52" s="43">
        <v>1</v>
      </c>
      <c r="S52" s="43"/>
      <c r="T52" s="43"/>
      <c r="U52" s="43"/>
    </row>
    <row r="53" s="3" customFormat="1" ht="15" hidden="1" customHeight="1" spans="1:21">
      <c r="A53" s="37" t="s">
        <v>34</v>
      </c>
      <c r="B53" s="42" t="s">
        <v>77</v>
      </c>
      <c r="C53" s="32">
        <f t="shared" si="0"/>
        <v>371.16</v>
      </c>
      <c r="D53" s="39">
        <f>VLOOKUP(B53,[1]Sheet1!$B$7:$C$388,2,0)</f>
        <v>322.38</v>
      </c>
      <c r="E53" s="32">
        <f t="shared" si="1"/>
        <v>48.78</v>
      </c>
      <c r="F53" s="43"/>
      <c r="G53" s="43"/>
      <c r="H53" s="43"/>
      <c r="I53" s="43"/>
      <c r="J53" s="43"/>
      <c r="K53" s="43"/>
      <c r="L53" s="43"/>
      <c r="M53" s="43"/>
      <c r="N53" s="43">
        <v>41.98</v>
      </c>
      <c r="O53" s="43"/>
      <c r="P53" s="43">
        <v>1.8</v>
      </c>
      <c r="Q53" s="43"/>
      <c r="R53" s="43">
        <v>5</v>
      </c>
      <c r="S53" s="43"/>
      <c r="T53" s="43"/>
      <c r="U53" s="43"/>
    </row>
    <row r="54" s="3" customFormat="1" ht="15" hidden="1" customHeight="1" spans="1:21">
      <c r="A54" s="37" t="s">
        <v>34</v>
      </c>
      <c r="B54" s="42" t="s">
        <v>78</v>
      </c>
      <c r="C54" s="32">
        <f t="shared" si="0"/>
        <v>129.2</v>
      </c>
      <c r="D54" s="39">
        <f>VLOOKUP(B54,[1]Sheet1!$B$7:$C$388,2,0)</f>
        <v>150.06</v>
      </c>
      <c r="E54" s="32">
        <f t="shared" si="1"/>
        <v>-20.86</v>
      </c>
      <c r="F54" s="43"/>
      <c r="G54" s="43"/>
      <c r="H54" s="43"/>
      <c r="I54" s="43"/>
      <c r="J54" s="43"/>
      <c r="K54" s="43"/>
      <c r="L54" s="43"/>
      <c r="M54" s="43"/>
      <c r="N54" s="43">
        <v>-11.46</v>
      </c>
      <c r="O54" s="43"/>
      <c r="P54" s="43">
        <v>0.6</v>
      </c>
      <c r="Q54" s="43"/>
      <c r="R54" s="43">
        <v>-10</v>
      </c>
      <c r="S54" s="43"/>
      <c r="T54" s="43"/>
      <c r="U54" s="43"/>
    </row>
    <row r="55" s="3" customFormat="1" ht="15" hidden="1" customHeight="1" spans="1:21">
      <c r="A55" s="37" t="s">
        <v>34</v>
      </c>
      <c r="B55" s="42" t="s">
        <v>79</v>
      </c>
      <c r="C55" s="32">
        <f t="shared" si="0"/>
        <v>125.6</v>
      </c>
      <c r="D55" s="39">
        <f>VLOOKUP(B55,[1]Sheet1!$B$7:$C$388,2,0)</f>
        <v>111.15</v>
      </c>
      <c r="E55" s="32">
        <f t="shared" si="1"/>
        <v>14.45</v>
      </c>
      <c r="F55" s="43"/>
      <c r="G55" s="43"/>
      <c r="H55" s="43"/>
      <c r="I55" s="43"/>
      <c r="J55" s="43"/>
      <c r="K55" s="43"/>
      <c r="L55" s="43"/>
      <c r="M55" s="43"/>
      <c r="N55" s="43">
        <v>6.85</v>
      </c>
      <c r="O55" s="43"/>
      <c r="P55" s="43">
        <v>0.6</v>
      </c>
      <c r="Q55" s="43"/>
      <c r="R55" s="43">
        <v>7</v>
      </c>
      <c r="S55" s="43"/>
      <c r="T55" s="43"/>
      <c r="U55" s="43"/>
    </row>
    <row r="56" s="3" customFormat="1" ht="15" hidden="1" customHeight="1" spans="1:21">
      <c r="A56" s="37" t="s">
        <v>34</v>
      </c>
      <c r="B56" s="42" t="s">
        <v>80</v>
      </c>
      <c r="C56" s="32">
        <f t="shared" si="0"/>
        <v>6.88</v>
      </c>
      <c r="D56" s="39">
        <f>VLOOKUP(B56,[1]Sheet1!$B$7:$C$388,2,0)</f>
        <v>12.69</v>
      </c>
      <c r="E56" s="32">
        <f t="shared" si="1"/>
        <v>-5.81</v>
      </c>
      <c r="F56" s="43"/>
      <c r="G56" s="43"/>
      <c r="H56" s="43"/>
      <c r="I56" s="43"/>
      <c r="J56" s="43"/>
      <c r="K56" s="43"/>
      <c r="L56" s="43"/>
      <c r="M56" s="43"/>
      <c r="N56" s="43">
        <v>0.19</v>
      </c>
      <c r="O56" s="43"/>
      <c r="P56" s="43">
        <v>0</v>
      </c>
      <c r="Q56" s="43"/>
      <c r="R56" s="43">
        <v>-6</v>
      </c>
      <c r="S56" s="43"/>
      <c r="T56" s="43"/>
      <c r="U56" s="43"/>
    </row>
    <row r="57" s="3" customFormat="1" ht="15" hidden="1" customHeight="1" spans="1:21">
      <c r="A57" s="37" t="s">
        <v>34</v>
      </c>
      <c r="B57" s="47" t="s">
        <v>81</v>
      </c>
      <c r="C57" s="32">
        <f t="shared" si="0"/>
        <v>11.91</v>
      </c>
      <c r="D57" s="39">
        <f>VLOOKUP(B57,[1]Sheet1!$B$7:$C$388,2,0)</f>
        <v>11.91</v>
      </c>
      <c r="E57" s="32">
        <f t="shared" si="1"/>
        <v>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="3" customFormat="1" ht="15" hidden="1" customHeight="1" spans="1:21">
      <c r="A58" s="37" t="s">
        <v>34</v>
      </c>
      <c r="B58" s="42" t="s">
        <v>82</v>
      </c>
      <c r="C58" s="32">
        <f t="shared" si="0"/>
        <v>494.31</v>
      </c>
      <c r="D58" s="39">
        <f>VLOOKUP(B58,[1]Sheet1!$B$7:$C$388,2,0)</f>
        <v>335.96</v>
      </c>
      <c r="E58" s="32">
        <f t="shared" si="1"/>
        <v>158.35</v>
      </c>
      <c r="F58" s="43"/>
      <c r="G58" s="43"/>
      <c r="H58" s="43"/>
      <c r="I58" s="43"/>
      <c r="J58" s="43"/>
      <c r="K58" s="43"/>
      <c r="L58" s="43"/>
      <c r="M58" s="43"/>
      <c r="N58" s="43"/>
      <c r="O58" s="43">
        <v>46.4</v>
      </c>
      <c r="P58" s="43"/>
      <c r="Q58" s="43">
        <v>1.2</v>
      </c>
      <c r="R58" s="43"/>
      <c r="S58" s="43">
        <v>110.75</v>
      </c>
      <c r="T58" s="43"/>
      <c r="U58" s="43"/>
    </row>
    <row r="59" s="3" customFormat="1" ht="15" hidden="1" customHeight="1" spans="1:21">
      <c r="A59" s="37" t="s">
        <v>34</v>
      </c>
      <c r="B59" s="42" t="s">
        <v>83</v>
      </c>
      <c r="C59" s="32">
        <f t="shared" si="0"/>
        <v>60.9</v>
      </c>
      <c r="D59" s="39">
        <f>VLOOKUP(B59,[1]Sheet1!$B$7:$C$388,2,0)</f>
        <v>48.52</v>
      </c>
      <c r="E59" s="32">
        <f t="shared" si="1"/>
        <v>12.38</v>
      </c>
      <c r="F59" s="43"/>
      <c r="G59" s="43"/>
      <c r="H59" s="43"/>
      <c r="I59" s="43"/>
      <c r="J59" s="43"/>
      <c r="K59" s="43"/>
      <c r="L59" s="43"/>
      <c r="M59" s="43"/>
      <c r="N59" s="43"/>
      <c r="O59" s="43">
        <v>6.64</v>
      </c>
      <c r="P59" s="43"/>
      <c r="Q59" s="43"/>
      <c r="R59" s="43"/>
      <c r="S59" s="43">
        <v>5.74</v>
      </c>
      <c r="T59" s="43"/>
      <c r="U59" s="43"/>
    </row>
    <row r="60" s="3" customFormat="1" ht="15" hidden="1" customHeight="1" spans="1:21">
      <c r="A60" s="37" t="s">
        <v>34</v>
      </c>
      <c r="B60" s="42" t="s">
        <v>84</v>
      </c>
      <c r="C60" s="32">
        <f t="shared" si="0"/>
        <v>51.51</v>
      </c>
      <c r="D60" s="39">
        <f>VLOOKUP(B60,[1]Sheet1!$B$7:$C$388,2,0)</f>
        <v>4.66</v>
      </c>
      <c r="E60" s="32">
        <f t="shared" si="1"/>
        <v>46.85</v>
      </c>
      <c r="F60" s="43"/>
      <c r="G60" s="43"/>
      <c r="H60" s="43"/>
      <c r="I60" s="43"/>
      <c r="J60" s="43"/>
      <c r="K60" s="43"/>
      <c r="L60" s="43"/>
      <c r="M60" s="43"/>
      <c r="N60" s="43"/>
      <c r="O60" s="43">
        <v>17.32</v>
      </c>
      <c r="P60" s="43"/>
      <c r="Q60" s="43"/>
      <c r="R60" s="43"/>
      <c r="S60" s="43">
        <v>29.53</v>
      </c>
      <c r="T60" s="43"/>
      <c r="U60" s="43"/>
    </row>
    <row r="61" s="3" customFormat="1" ht="15" hidden="1" customHeight="1" spans="1:21">
      <c r="A61" s="37" t="s">
        <v>34</v>
      </c>
      <c r="B61" s="42" t="s">
        <v>85</v>
      </c>
      <c r="C61" s="32">
        <f t="shared" si="0"/>
        <v>349.08</v>
      </c>
      <c r="D61" s="39">
        <f>VLOOKUP(B61,[1]Sheet1!$B$7:$C$388,2,0)</f>
        <v>260.57</v>
      </c>
      <c r="E61" s="32">
        <f t="shared" si="1"/>
        <v>88.51</v>
      </c>
      <c r="F61" s="43"/>
      <c r="G61" s="43"/>
      <c r="H61" s="43"/>
      <c r="I61" s="43"/>
      <c r="J61" s="43"/>
      <c r="K61" s="43"/>
      <c r="L61" s="43"/>
      <c r="M61" s="43"/>
      <c r="N61" s="43"/>
      <c r="O61" s="43">
        <v>28.35</v>
      </c>
      <c r="P61" s="43"/>
      <c r="Q61" s="43">
        <v>1.2</v>
      </c>
      <c r="R61" s="43"/>
      <c r="S61" s="43">
        <v>58.96</v>
      </c>
      <c r="T61" s="43"/>
      <c r="U61" s="43"/>
    </row>
    <row r="62" s="3" customFormat="1" ht="15" hidden="1" customHeight="1" spans="1:21">
      <c r="A62" s="37" t="s">
        <v>34</v>
      </c>
      <c r="B62" s="42" t="s">
        <v>86</v>
      </c>
      <c r="C62" s="32">
        <f t="shared" si="0"/>
        <v>374.02</v>
      </c>
      <c r="D62" s="39">
        <f>VLOOKUP(B62,[1]Sheet1!$B$7:$C$388,2,0)</f>
        <v>303.07</v>
      </c>
      <c r="E62" s="32">
        <f t="shared" si="1"/>
        <v>70.95</v>
      </c>
      <c r="F62" s="43"/>
      <c r="G62" s="43"/>
      <c r="H62" s="43"/>
      <c r="I62" s="43"/>
      <c r="J62" s="43"/>
      <c r="K62" s="43"/>
      <c r="L62" s="43"/>
      <c r="M62" s="43"/>
      <c r="N62" s="43"/>
      <c r="O62" s="43">
        <v>17.39</v>
      </c>
      <c r="P62" s="43"/>
      <c r="Q62" s="43">
        <v>1.2</v>
      </c>
      <c r="R62" s="43"/>
      <c r="S62" s="43">
        <v>52.36</v>
      </c>
      <c r="T62" s="43"/>
      <c r="U62" s="43"/>
    </row>
    <row r="63" s="3" customFormat="1" ht="15" hidden="1" customHeight="1" spans="1:21">
      <c r="A63" s="37" t="s">
        <v>34</v>
      </c>
      <c r="B63" s="42" t="s">
        <v>87</v>
      </c>
      <c r="C63" s="32">
        <f t="shared" si="0"/>
        <v>47.84</v>
      </c>
      <c r="D63" s="39">
        <f>VLOOKUP(B63,[1]Sheet1!$B$7:$C$388,2,0)</f>
        <v>41.44</v>
      </c>
      <c r="E63" s="32">
        <f t="shared" si="1"/>
        <v>6.4</v>
      </c>
      <c r="F63" s="43"/>
      <c r="G63" s="43"/>
      <c r="H63" s="43"/>
      <c r="I63" s="43"/>
      <c r="J63" s="43"/>
      <c r="K63" s="43"/>
      <c r="L63" s="43"/>
      <c r="M63" s="43"/>
      <c r="N63" s="43"/>
      <c r="O63" s="43">
        <v>3.11</v>
      </c>
      <c r="P63" s="43"/>
      <c r="Q63" s="43"/>
      <c r="R63" s="43"/>
      <c r="S63" s="43">
        <v>3.29</v>
      </c>
      <c r="T63" s="43"/>
      <c r="U63" s="43"/>
    </row>
    <row r="64" s="3" customFormat="1" ht="15" hidden="1" customHeight="1" spans="1:21">
      <c r="A64" s="37" t="s">
        <v>34</v>
      </c>
      <c r="B64" s="42" t="s">
        <v>88</v>
      </c>
      <c r="C64" s="32">
        <f t="shared" si="0"/>
        <v>128.55</v>
      </c>
      <c r="D64" s="39">
        <f>VLOOKUP(B64,[1]Sheet1!$B$7:$C$388,2,0)</f>
        <v>93.75</v>
      </c>
      <c r="E64" s="32">
        <f t="shared" si="1"/>
        <v>34.8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>
        <v>34.8</v>
      </c>
      <c r="T64" s="43"/>
      <c r="U64" s="43"/>
    </row>
    <row r="65" s="3" customFormat="1" ht="15" hidden="1" customHeight="1" spans="1:21">
      <c r="A65" s="37" t="s">
        <v>34</v>
      </c>
      <c r="B65" s="42" t="s">
        <v>89</v>
      </c>
      <c r="C65" s="32">
        <f t="shared" si="0"/>
        <v>86.66</v>
      </c>
      <c r="D65" s="39">
        <f>VLOOKUP(B65,[1]Sheet1!$B$7:$C$388,2,0)</f>
        <v>63.91</v>
      </c>
      <c r="E65" s="32">
        <f t="shared" si="1"/>
        <v>22.75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>
        <v>22.75</v>
      </c>
      <c r="T65" s="43"/>
      <c r="U65" s="43"/>
    </row>
    <row r="66" s="3" customFormat="1" ht="15" hidden="1" customHeight="1" spans="1:21">
      <c r="A66" s="37" t="s">
        <v>34</v>
      </c>
      <c r="B66" s="42" t="s">
        <v>90</v>
      </c>
      <c r="C66" s="32">
        <f t="shared" si="0"/>
        <v>235.25</v>
      </c>
      <c r="D66" s="39">
        <f>VLOOKUP(B66,[1]Sheet1!$B$7:$C$388,2,0)</f>
        <v>158.28</v>
      </c>
      <c r="E66" s="32">
        <f t="shared" si="1"/>
        <v>76.97</v>
      </c>
      <c r="F66" s="43"/>
      <c r="G66" s="43"/>
      <c r="H66" s="43"/>
      <c r="I66" s="43"/>
      <c r="J66" s="43"/>
      <c r="K66" s="43"/>
      <c r="L66" s="43"/>
      <c r="M66" s="43"/>
      <c r="N66" s="43"/>
      <c r="O66" s="43">
        <v>5.35</v>
      </c>
      <c r="P66" s="43"/>
      <c r="Q66" s="43">
        <v>0.6</v>
      </c>
      <c r="R66" s="43"/>
      <c r="S66" s="43">
        <v>71.02</v>
      </c>
      <c r="T66" s="43"/>
      <c r="U66" s="43"/>
    </row>
    <row r="67" s="3" customFormat="1" ht="15" hidden="1" customHeight="1" spans="1:21">
      <c r="A67" s="37" t="s">
        <v>34</v>
      </c>
      <c r="B67" s="42" t="s">
        <v>91</v>
      </c>
      <c r="C67" s="32">
        <f t="shared" si="0"/>
        <v>292.77</v>
      </c>
      <c r="D67" s="39">
        <f>VLOOKUP(B67,[1]Sheet1!$B$7:$C$388,2,0)</f>
        <v>285.95</v>
      </c>
      <c r="E67" s="32">
        <f t="shared" si="1"/>
        <v>6.82</v>
      </c>
      <c r="F67" s="43"/>
      <c r="G67" s="43"/>
      <c r="H67" s="43"/>
      <c r="I67" s="43"/>
      <c r="J67" s="43"/>
      <c r="K67" s="43"/>
      <c r="L67" s="43"/>
      <c r="M67" s="43"/>
      <c r="N67" s="43"/>
      <c r="O67" s="43">
        <v>5.62</v>
      </c>
      <c r="P67" s="43"/>
      <c r="Q67" s="43">
        <v>1.2</v>
      </c>
      <c r="R67" s="43"/>
      <c r="S67" s="43"/>
      <c r="T67" s="43"/>
      <c r="U67" s="43"/>
    </row>
    <row r="68" s="3" customFormat="1" ht="15" hidden="1" customHeight="1" spans="1:21">
      <c r="A68" s="37" t="s">
        <v>34</v>
      </c>
      <c r="B68" s="42" t="s">
        <v>92</v>
      </c>
      <c r="C68" s="32">
        <f t="shared" si="0"/>
        <v>321.8</v>
      </c>
      <c r="D68" s="39">
        <f>VLOOKUP(B68,[1]Sheet1!$B$7:$C$388,2,0)</f>
        <v>234.24</v>
      </c>
      <c r="E68" s="32">
        <f t="shared" si="1"/>
        <v>87.56</v>
      </c>
      <c r="F68" s="43"/>
      <c r="G68" s="43"/>
      <c r="H68" s="43"/>
      <c r="I68" s="43"/>
      <c r="J68" s="43"/>
      <c r="K68" s="43"/>
      <c r="L68" s="43"/>
      <c r="M68" s="43"/>
      <c r="N68" s="43"/>
      <c r="O68" s="43">
        <v>25.68</v>
      </c>
      <c r="P68" s="43"/>
      <c r="Q68" s="43">
        <v>0.6</v>
      </c>
      <c r="R68" s="43"/>
      <c r="S68" s="43">
        <v>61.28</v>
      </c>
      <c r="T68" s="43"/>
      <c r="U68" s="43"/>
    </row>
    <row r="69" s="3" customFormat="1" ht="15" hidden="1" customHeight="1" spans="1:21">
      <c r="A69" s="37" t="s">
        <v>34</v>
      </c>
      <c r="B69" s="42" t="s">
        <v>93</v>
      </c>
      <c r="C69" s="32">
        <f t="shared" si="0"/>
        <v>27.43</v>
      </c>
      <c r="D69" s="39">
        <f>VLOOKUP(B69,[1]Sheet1!$B$7:$C$388,2,0)</f>
        <v>22.86</v>
      </c>
      <c r="E69" s="32">
        <f t="shared" si="1"/>
        <v>4.57</v>
      </c>
      <c r="F69" s="43"/>
      <c r="G69" s="43"/>
      <c r="H69" s="43"/>
      <c r="I69" s="43"/>
      <c r="J69" s="43"/>
      <c r="K69" s="43"/>
      <c r="L69" s="43"/>
      <c r="M69" s="43"/>
      <c r="N69" s="43"/>
      <c r="O69" s="43">
        <v>0.48</v>
      </c>
      <c r="P69" s="43"/>
      <c r="Q69" s="43"/>
      <c r="R69" s="43"/>
      <c r="S69" s="43">
        <v>4.09</v>
      </c>
      <c r="T69" s="43"/>
      <c r="U69" s="43"/>
    </row>
    <row r="70" s="3" customFormat="1" ht="15" hidden="1" customHeight="1" spans="1:21">
      <c r="A70" s="37" t="s">
        <v>34</v>
      </c>
      <c r="B70" s="42" t="s">
        <v>94</v>
      </c>
      <c r="C70" s="32">
        <f t="shared" si="0"/>
        <v>158.42</v>
      </c>
      <c r="D70" s="39">
        <f>VLOOKUP(B70,[1]Sheet1!$B$7:$C$388,2,0)</f>
        <v>128.35</v>
      </c>
      <c r="E70" s="32">
        <f t="shared" si="1"/>
        <v>30.07</v>
      </c>
      <c r="F70" s="43"/>
      <c r="G70" s="43"/>
      <c r="H70" s="43"/>
      <c r="I70" s="43"/>
      <c r="J70" s="43"/>
      <c r="K70" s="43"/>
      <c r="L70" s="43"/>
      <c r="M70" s="43"/>
      <c r="N70" s="43"/>
      <c r="O70" s="43">
        <v>15.66</v>
      </c>
      <c r="P70" s="43"/>
      <c r="Q70" s="43">
        <v>0.6</v>
      </c>
      <c r="R70" s="43"/>
      <c r="S70" s="43">
        <v>13.81</v>
      </c>
      <c r="T70" s="43"/>
      <c r="U70" s="43"/>
    </row>
    <row r="71" s="3" customFormat="1" ht="15" hidden="1" customHeight="1" spans="1:21">
      <c r="A71" s="37" t="s">
        <v>34</v>
      </c>
      <c r="B71" s="61" t="s">
        <v>95</v>
      </c>
      <c r="C71" s="32">
        <f t="shared" si="0"/>
        <v>9.21</v>
      </c>
      <c r="D71" s="39">
        <f>VLOOKUP(B71,[1]Sheet1!$B$7:$C$388,2,0)</f>
        <v>7.17</v>
      </c>
      <c r="E71" s="32">
        <f t="shared" si="1"/>
        <v>2.04</v>
      </c>
      <c r="F71" s="43"/>
      <c r="G71" s="43"/>
      <c r="H71" s="43"/>
      <c r="I71" s="43"/>
      <c r="J71" s="43"/>
      <c r="K71" s="43"/>
      <c r="L71" s="43"/>
      <c r="M71" s="43"/>
      <c r="N71" s="43"/>
      <c r="O71" s="43">
        <v>0.21</v>
      </c>
      <c r="P71" s="43"/>
      <c r="Q71" s="43"/>
      <c r="R71" s="43"/>
      <c r="S71" s="43">
        <v>1.83</v>
      </c>
      <c r="T71" s="43"/>
      <c r="U71" s="43"/>
    </row>
    <row r="72" s="3" customFormat="1" ht="15" hidden="1" customHeight="1" spans="1:21">
      <c r="A72" s="37" t="s">
        <v>34</v>
      </c>
      <c r="B72" s="61" t="s">
        <v>96</v>
      </c>
      <c r="C72" s="32">
        <f t="shared" ref="C72:C135" si="4">D72+E72</f>
        <v>40.45</v>
      </c>
      <c r="D72" s="39">
        <f>VLOOKUP(B72,[1]Sheet1!$B$7:$C$388,2,0)</f>
        <v>33.76</v>
      </c>
      <c r="E72" s="32">
        <f t="shared" si="1"/>
        <v>6.69</v>
      </c>
      <c r="F72" s="43"/>
      <c r="G72" s="43"/>
      <c r="H72" s="43"/>
      <c r="I72" s="43"/>
      <c r="J72" s="43"/>
      <c r="K72" s="43"/>
      <c r="L72" s="43"/>
      <c r="M72" s="43"/>
      <c r="N72" s="43"/>
      <c r="O72" s="43">
        <v>2.74</v>
      </c>
      <c r="P72" s="43"/>
      <c r="Q72" s="43"/>
      <c r="R72" s="43"/>
      <c r="S72" s="43">
        <v>3.95</v>
      </c>
      <c r="T72" s="43"/>
      <c r="U72" s="43"/>
    </row>
    <row r="73" s="3" customFormat="1" ht="15" hidden="1" customHeight="1" spans="1:21">
      <c r="A73" s="37" t="s">
        <v>34</v>
      </c>
      <c r="B73" s="61" t="s">
        <v>97</v>
      </c>
      <c r="C73" s="32">
        <f t="shared" si="4"/>
        <v>292.68</v>
      </c>
      <c r="D73" s="39">
        <f>VLOOKUP(B73,[1]Sheet1!$B$7:$C$388,2,0)</f>
        <v>186.61</v>
      </c>
      <c r="E73" s="32">
        <f t="shared" ref="E73:E136" si="5">SUM(F73:U73)</f>
        <v>106.07</v>
      </c>
      <c r="F73" s="43"/>
      <c r="G73" s="43"/>
      <c r="H73" s="43"/>
      <c r="I73" s="43"/>
      <c r="J73" s="43"/>
      <c r="K73" s="43"/>
      <c r="L73" s="43"/>
      <c r="M73" s="43"/>
      <c r="N73" s="43"/>
      <c r="O73" s="43">
        <v>23.52</v>
      </c>
      <c r="P73" s="43"/>
      <c r="Q73" s="43">
        <v>1.2</v>
      </c>
      <c r="R73" s="43"/>
      <c r="S73" s="43">
        <v>81.35</v>
      </c>
      <c r="T73" s="43"/>
      <c r="U73" s="43"/>
    </row>
    <row r="74" s="3" customFormat="1" ht="15" hidden="1" customHeight="1" spans="1:21">
      <c r="A74" s="37" t="s">
        <v>34</v>
      </c>
      <c r="B74" s="42" t="s">
        <v>98</v>
      </c>
      <c r="C74" s="32">
        <f t="shared" si="4"/>
        <v>736.81</v>
      </c>
      <c r="D74" s="39">
        <f>VLOOKUP(B74,[1]Sheet1!$B$7:$C$388,2,0)</f>
        <v>640</v>
      </c>
      <c r="E74" s="32">
        <f t="shared" si="5"/>
        <v>96.81</v>
      </c>
      <c r="F74" s="43"/>
      <c r="G74" s="43"/>
      <c r="H74" s="43">
        <v>0.6</v>
      </c>
      <c r="I74" s="43">
        <v>20.5</v>
      </c>
      <c r="J74" s="43">
        <v>62.71</v>
      </c>
      <c r="K74" s="43">
        <v>0</v>
      </c>
      <c r="L74" s="43">
        <v>13</v>
      </c>
      <c r="M74" s="43"/>
      <c r="N74" s="43"/>
      <c r="O74" s="43"/>
      <c r="P74" s="43"/>
      <c r="Q74" s="43"/>
      <c r="R74" s="43"/>
      <c r="S74" s="43"/>
      <c r="T74" s="43"/>
      <c r="U74" s="43"/>
    </row>
    <row r="75" s="3" customFormat="1" ht="15" hidden="1" customHeight="1" spans="1:21">
      <c r="A75" s="37" t="s">
        <v>34</v>
      </c>
      <c r="B75" s="44" t="s">
        <v>99</v>
      </c>
      <c r="C75" s="32">
        <f t="shared" si="4"/>
        <v>163.12</v>
      </c>
      <c r="D75" s="39">
        <f>VLOOKUP(B75,[1]Sheet1!$B$7:$C$388,2,0)</f>
        <v>144.35</v>
      </c>
      <c r="E75" s="32">
        <f t="shared" si="5"/>
        <v>18.77</v>
      </c>
      <c r="F75" s="43"/>
      <c r="G75" s="43"/>
      <c r="H75" s="43"/>
      <c r="I75" s="43"/>
      <c r="J75" s="43"/>
      <c r="K75" s="43"/>
      <c r="L75" s="43"/>
      <c r="M75" s="43"/>
      <c r="N75" s="43">
        <v>3.17</v>
      </c>
      <c r="O75" s="43"/>
      <c r="P75" s="43">
        <v>0.6</v>
      </c>
      <c r="Q75" s="43"/>
      <c r="R75" s="43">
        <v>15</v>
      </c>
      <c r="S75" s="43"/>
      <c r="T75" s="43"/>
      <c r="U75" s="43"/>
    </row>
    <row r="76" s="3" customFormat="1" ht="15" hidden="1" customHeight="1" spans="1:21">
      <c r="A76" s="37" t="s">
        <v>34</v>
      </c>
      <c r="B76" s="42" t="s">
        <v>100</v>
      </c>
      <c r="C76" s="32">
        <f t="shared" si="4"/>
        <v>909.46</v>
      </c>
      <c r="D76" s="39">
        <f>VLOOKUP(B76,[1]Sheet1!$B$7:$C$388,2,0)</f>
        <v>656.34</v>
      </c>
      <c r="E76" s="32">
        <f t="shared" si="5"/>
        <v>253.12</v>
      </c>
      <c r="F76" s="43"/>
      <c r="G76" s="43"/>
      <c r="H76" s="43">
        <v>0.6</v>
      </c>
      <c r="I76" s="43">
        <v>8</v>
      </c>
      <c r="J76" s="43">
        <v>20.22</v>
      </c>
      <c r="K76" s="43">
        <v>18</v>
      </c>
      <c r="L76" s="43">
        <v>13</v>
      </c>
      <c r="M76" s="43"/>
      <c r="N76" s="43">
        <v>95.1</v>
      </c>
      <c r="O76" s="43"/>
      <c r="P76" s="43">
        <v>1.2</v>
      </c>
      <c r="Q76" s="43"/>
      <c r="R76" s="43">
        <v>97</v>
      </c>
      <c r="S76" s="43"/>
      <c r="T76" s="43"/>
      <c r="U76" s="43"/>
    </row>
    <row r="77" s="3" customFormat="1" ht="15" hidden="1" customHeight="1" spans="1:21">
      <c r="A77" s="37" t="s">
        <v>34</v>
      </c>
      <c r="B77" s="42" t="s">
        <v>101</v>
      </c>
      <c r="C77" s="32">
        <f t="shared" si="4"/>
        <v>731.3</v>
      </c>
      <c r="D77" s="39">
        <f>VLOOKUP(B77,[1]Sheet1!$B$7:$C$388,2,0)</f>
        <v>274.41</v>
      </c>
      <c r="E77" s="32">
        <f t="shared" si="5"/>
        <v>456.89</v>
      </c>
      <c r="F77" s="43"/>
      <c r="G77" s="43"/>
      <c r="H77" s="43">
        <v>0.6</v>
      </c>
      <c r="I77" s="43">
        <v>25.5</v>
      </c>
      <c r="J77" s="43">
        <v>169.88</v>
      </c>
      <c r="K77" s="43">
        <v>11</v>
      </c>
      <c r="L77" s="43">
        <v>14</v>
      </c>
      <c r="M77" s="43"/>
      <c r="N77" s="43">
        <v>1.31</v>
      </c>
      <c r="O77" s="43"/>
      <c r="P77" s="43">
        <v>0.6</v>
      </c>
      <c r="Q77" s="43"/>
      <c r="R77" s="43">
        <v>234</v>
      </c>
      <c r="S77" s="43"/>
      <c r="T77" s="43"/>
      <c r="U77" s="43"/>
    </row>
    <row r="78" s="3" customFormat="1" ht="15" hidden="1" customHeight="1" spans="1:21">
      <c r="A78" s="37" t="s">
        <v>34</v>
      </c>
      <c r="B78" s="42" t="s">
        <v>102</v>
      </c>
      <c r="C78" s="32">
        <f t="shared" si="4"/>
        <v>1165.82</v>
      </c>
      <c r="D78" s="39">
        <f>VLOOKUP(B78,[1]Sheet1!$B$7:$C$388,2,0)</f>
        <v>1004</v>
      </c>
      <c r="E78" s="32">
        <f t="shared" si="5"/>
        <v>161.82</v>
      </c>
      <c r="F78" s="43"/>
      <c r="G78" s="43"/>
      <c r="H78" s="43">
        <v>1.4</v>
      </c>
      <c r="I78" s="43">
        <v>33</v>
      </c>
      <c r="J78" s="43">
        <v>101.42</v>
      </c>
      <c r="K78" s="43">
        <v>0</v>
      </c>
      <c r="L78" s="43">
        <v>26</v>
      </c>
      <c r="M78" s="43"/>
      <c r="N78" s="43">
        <v>0</v>
      </c>
      <c r="O78" s="43"/>
      <c r="P78" s="43">
        <v>0</v>
      </c>
      <c r="Q78" s="43"/>
      <c r="R78" s="43">
        <v>0</v>
      </c>
      <c r="S78" s="43"/>
      <c r="T78" s="43"/>
      <c r="U78" s="43"/>
    </row>
    <row r="79" s="3" customFormat="1" ht="15" hidden="1" customHeight="1" spans="1:21">
      <c r="A79" s="37" t="s">
        <v>34</v>
      </c>
      <c r="B79" s="42" t="s">
        <v>103</v>
      </c>
      <c r="C79" s="32">
        <f t="shared" si="4"/>
        <v>1037.63</v>
      </c>
      <c r="D79" s="39">
        <f>VLOOKUP(B79,[1]Sheet1!$B$7:$C$388,2,0)</f>
        <v>724.27</v>
      </c>
      <c r="E79" s="32">
        <f t="shared" si="5"/>
        <v>313.36</v>
      </c>
      <c r="F79" s="43"/>
      <c r="G79" s="43"/>
      <c r="H79" s="43">
        <v>0.6</v>
      </c>
      <c r="I79" s="43">
        <v>8.5</v>
      </c>
      <c r="J79" s="43">
        <v>1.23000000000002</v>
      </c>
      <c r="K79" s="43">
        <v>17</v>
      </c>
      <c r="L79" s="43">
        <v>17</v>
      </c>
      <c r="M79" s="43"/>
      <c r="N79" s="43">
        <v>87.43</v>
      </c>
      <c r="O79" s="43"/>
      <c r="P79" s="43">
        <v>0.6</v>
      </c>
      <c r="Q79" s="43"/>
      <c r="R79" s="43">
        <v>181</v>
      </c>
      <c r="S79" s="43"/>
      <c r="T79" s="43"/>
      <c r="U79" s="43"/>
    </row>
    <row r="80" s="4" customFormat="1" ht="15" hidden="1" customHeight="1" spans="1:21">
      <c r="A80" s="37"/>
      <c r="B80" s="62" t="s">
        <v>104</v>
      </c>
      <c r="C80" s="32">
        <f t="shared" si="4"/>
        <v>7336.51</v>
      </c>
      <c r="D80" s="39">
        <f>VLOOKUP(B80,[1]Sheet1!$B$7:$C$388,2,0)</f>
        <v>5902.39</v>
      </c>
      <c r="E80" s="32">
        <f t="shared" si="5"/>
        <v>1434.12</v>
      </c>
      <c r="F80" s="36">
        <f t="shared" ref="F80:U80" si="6">SUM(F81:F104)</f>
        <v>0</v>
      </c>
      <c r="G80" s="36">
        <f t="shared" si="6"/>
        <v>0</v>
      </c>
      <c r="H80" s="36">
        <f t="shared" si="6"/>
        <v>0.8</v>
      </c>
      <c r="I80" s="36">
        <f t="shared" si="6"/>
        <v>26</v>
      </c>
      <c r="J80" s="36">
        <f t="shared" si="6"/>
        <v>78.8900000000001</v>
      </c>
      <c r="K80" s="36">
        <f t="shared" si="6"/>
        <v>48</v>
      </c>
      <c r="L80" s="36">
        <f t="shared" si="6"/>
        <v>19</v>
      </c>
      <c r="M80" s="36">
        <f t="shared" si="6"/>
        <v>0</v>
      </c>
      <c r="N80" s="36">
        <f t="shared" si="6"/>
        <v>65.66</v>
      </c>
      <c r="O80" s="36">
        <f t="shared" si="6"/>
        <v>339.6</v>
      </c>
      <c r="P80" s="36">
        <f t="shared" si="6"/>
        <v>8.4</v>
      </c>
      <c r="Q80" s="36">
        <f t="shared" si="6"/>
        <v>9.6</v>
      </c>
      <c r="R80" s="36">
        <f t="shared" si="6"/>
        <v>70</v>
      </c>
      <c r="S80" s="36">
        <f t="shared" si="6"/>
        <v>546.85</v>
      </c>
      <c r="T80" s="36">
        <f t="shared" si="6"/>
        <v>217.65</v>
      </c>
      <c r="U80" s="36">
        <f t="shared" si="6"/>
        <v>3.67</v>
      </c>
    </row>
    <row r="81" s="3" customFormat="1" ht="15" hidden="1" customHeight="1" spans="1:21">
      <c r="A81" s="37" t="s">
        <v>105</v>
      </c>
      <c r="B81" s="46" t="s">
        <v>106</v>
      </c>
      <c r="C81" s="32">
        <f t="shared" si="4"/>
        <v>89.41</v>
      </c>
      <c r="D81" s="39">
        <f>VLOOKUP(B81,[1]Sheet1!$B$7:$C$388,2,0)</f>
        <v>71.98</v>
      </c>
      <c r="E81" s="32">
        <f t="shared" si="5"/>
        <v>17.43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>
        <v>16.43</v>
      </c>
      <c r="U81" s="43">
        <v>1</v>
      </c>
    </row>
    <row r="82" s="3" customFormat="1" ht="15" hidden="1" customHeight="1" spans="1:21">
      <c r="A82" s="37" t="s">
        <v>107</v>
      </c>
      <c r="B82" s="46" t="s">
        <v>108</v>
      </c>
      <c r="C82" s="32">
        <f t="shared" si="4"/>
        <v>81</v>
      </c>
      <c r="D82" s="39">
        <f>VLOOKUP(B82,[1]Sheet1!$B$7:$C$388,2,0)</f>
        <v>65.56</v>
      </c>
      <c r="E82" s="32">
        <f t="shared" si="5"/>
        <v>15.44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>
        <v>14.44</v>
      </c>
      <c r="U82" s="43">
        <v>1</v>
      </c>
    </row>
    <row r="83" s="3" customFormat="1" ht="15" hidden="1" customHeight="1" spans="1:21">
      <c r="A83" s="37" t="s">
        <v>109</v>
      </c>
      <c r="B83" s="46" t="s">
        <v>110</v>
      </c>
      <c r="C83" s="32">
        <f t="shared" si="4"/>
        <v>48.52</v>
      </c>
      <c r="D83" s="39">
        <f>VLOOKUP(B83,[1]Sheet1!$B$7:$C$388,2,0)</f>
        <v>45.25</v>
      </c>
      <c r="E83" s="32">
        <f t="shared" si="5"/>
        <v>3.27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>
        <v>8.27</v>
      </c>
      <c r="U83" s="43">
        <v>-5</v>
      </c>
    </row>
    <row r="84" s="3" customFormat="1" ht="15" hidden="1" customHeight="1" spans="1:21">
      <c r="A84" s="37" t="s">
        <v>111</v>
      </c>
      <c r="B84" s="46" t="s">
        <v>112</v>
      </c>
      <c r="C84" s="32">
        <f t="shared" si="4"/>
        <v>38.24</v>
      </c>
      <c r="D84" s="39">
        <f>VLOOKUP(B84,[1]Sheet1!$B$7:$C$388,2,0)</f>
        <v>28.49</v>
      </c>
      <c r="E84" s="32">
        <f t="shared" si="5"/>
        <v>9.75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>
        <v>5.75</v>
      </c>
      <c r="U84" s="43">
        <v>4</v>
      </c>
    </row>
    <row r="85" s="3" customFormat="1" ht="15" hidden="1" customHeight="1" spans="1:21">
      <c r="A85" s="37" t="s">
        <v>113</v>
      </c>
      <c r="B85" s="46" t="s">
        <v>114</v>
      </c>
      <c r="C85" s="32">
        <f t="shared" si="4"/>
        <v>142.64</v>
      </c>
      <c r="D85" s="39">
        <f>VLOOKUP(B85,[1]Sheet1!$B$7:$C$388,2,0)</f>
        <v>117.68</v>
      </c>
      <c r="E85" s="32">
        <f t="shared" si="5"/>
        <v>24.96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>
        <v>25.96</v>
      </c>
      <c r="U85" s="43">
        <v>-1</v>
      </c>
    </row>
    <row r="86" s="3" customFormat="1" ht="15" hidden="1" customHeight="1" spans="1:21">
      <c r="A86" s="37" t="s">
        <v>115</v>
      </c>
      <c r="B86" s="46" t="s">
        <v>116</v>
      </c>
      <c r="C86" s="32">
        <f t="shared" si="4"/>
        <v>20.88</v>
      </c>
      <c r="D86" s="39">
        <f>VLOOKUP(B86,[1]Sheet1!$B$7:$C$388,2,0)</f>
        <v>17.29</v>
      </c>
      <c r="E86" s="32">
        <f t="shared" si="5"/>
        <v>3.59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>
        <v>3.59</v>
      </c>
      <c r="U86" s="43">
        <v>0</v>
      </c>
    </row>
    <row r="87" s="3" customFormat="1" ht="15" hidden="1" customHeight="1" spans="1:21">
      <c r="A87" s="37" t="s">
        <v>117</v>
      </c>
      <c r="B87" s="46" t="s">
        <v>118</v>
      </c>
      <c r="C87" s="32">
        <f t="shared" si="4"/>
        <v>172.68</v>
      </c>
      <c r="D87" s="39">
        <f>VLOOKUP(B87,[1]Sheet1!$B$7:$C$388,2,0)</f>
        <v>137.58</v>
      </c>
      <c r="E87" s="32">
        <f t="shared" si="5"/>
        <v>35.1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>
        <v>31.1</v>
      </c>
      <c r="U87" s="43">
        <v>4</v>
      </c>
    </row>
    <row r="88" s="3" customFormat="1" ht="15" hidden="1" customHeight="1" spans="1:21">
      <c r="A88" s="37" t="s">
        <v>119</v>
      </c>
      <c r="B88" s="46" t="s">
        <v>120</v>
      </c>
      <c r="C88" s="32">
        <f t="shared" si="4"/>
        <v>31.17</v>
      </c>
      <c r="D88" s="39">
        <f>VLOOKUP(B88,[1]Sheet1!$B$7:$C$388,2,0)</f>
        <v>21.14</v>
      </c>
      <c r="E88" s="32">
        <f t="shared" si="5"/>
        <v>10.03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>
        <v>11.03</v>
      </c>
      <c r="U88" s="43">
        <v>-1</v>
      </c>
    </row>
    <row r="89" s="3" customFormat="1" ht="15" hidden="1" customHeight="1" spans="1:21">
      <c r="A89" s="37"/>
      <c r="B89" s="46" t="s">
        <v>121</v>
      </c>
      <c r="C89" s="32">
        <f t="shared" si="4"/>
        <v>546.98</v>
      </c>
      <c r="D89" s="39">
        <f>VLOOKUP(B89,[1]Sheet1!$B$7:$C$388,2,0)</f>
        <v>445.23</v>
      </c>
      <c r="E89" s="32">
        <f t="shared" si="5"/>
        <v>101.75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>
        <v>101.08</v>
      </c>
      <c r="U89" s="43">
        <v>0.67</v>
      </c>
    </row>
    <row r="90" s="3" customFormat="1" ht="15" hidden="1" customHeight="1" spans="1:21">
      <c r="A90" s="37"/>
      <c r="B90" s="46" t="s">
        <v>122</v>
      </c>
      <c r="C90" s="32">
        <f t="shared" si="4"/>
        <v>205.16</v>
      </c>
      <c r="D90" s="39">
        <f>VLOOKUP(B90,[1]Sheet1!$B$7:$C$388,2,0)</f>
        <v>256.68</v>
      </c>
      <c r="E90" s="32">
        <f t="shared" si="5"/>
        <v>-51.52</v>
      </c>
      <c r="F90" s="43"/>
      <c r="G90" s="43"/>
      <c r="H90" s="43"/>
      <c r="I90" s="43"/>
      <c r="J90" s="43"/>
      <c r="K90" s="43"/>
      <c r="L90" s="43"/>
      <c r="M90" s="43"/>
      <c r="N90" s="43">
        <v>-17.72</v>
      </c>
      <c r="O90" s="43"/>
      <c r="P90" s="43">
        <v>1.2</v>
      </c>
      <c r="Q90" s="43"/>
      <c r="R90" s="43">
        <v>-35</v>
      </c>
      <c r="S90" s="43"/>
      <c r="T90" s="43"/>
      <c r="U90" s="43"/>
    </row>
    <row r="91" s="3" customFormat="1" ht="15" hidden="1" customHeight="1" spans="1:21">
      <c r="A91" s="37"/>
      <c r="B91" s="46" t="s">
        <v>123</v>
      </c>
      <c r="C91" s="32">
        <f t="shared" si="4"/>
        <v>201.56</v>
      </c>
      <c r="D91" s="39">
        <f>VLOOKUP(B91,[1]Sheet1!$B$7:$C$388,2,0)</f>
        <v>187.69</v>
      </c>
      <c r="E91" s="32">
        <f t="shared" si="5"/>
        <v>13.87</v>
      </c>
      <c r="F91" s="43"/>
      <c r="G91" s="43"/>
      <c r="H91" s="43"/>
      <c r="I91" s="43"/>
      <c r="J91" s="43"/>
      <c r="K91" s="43"/>
      <c r="L91" s="43"/>
      <c r="M91" s="43"/>
      <c r="N91" s="43">
        <v>4.67</v>
      </c>
      <c r="O91" s="43"/>
      <c r="P91" s="43">
        <v>1.2</v>
      </c>
      <c r="Q91" s="43"/>
      <c r="R91" s="43">
        <v>8</v>
      </c>
      <c r="S91" s="43"/>
      <c r="T91" s="43"/>
      <c r="U91" s="43"/>
    </row>
    <row r="92" s="3" customFormat="1" ht="15" hidden="1" customHeight="1" spans="1:21">
      <c r="A92" s="37"/>
      <c r="B92" s="46" t="s">
        <v>124</v>
      </c>
      <c r="C92" s="32">
        <f t="shared" si="4"/>
        <v>216.2</v>
      </c>
      <c r="D92" s="39">
        <f>VLOOKUP(B92,[1]Sheet1!$B$7:$C$388,2,0)</f>
        <v>185.38</v>
      </c>
      <c r="E92" s="32">
        <f t="shared" si="5"/>
        <v>30.82</v>
      </c>
      <c r="F92" s="43"/>
      <c r="G92" s="43"/>
      <c r="H92" s="43"/>
      <c r="I92" s="43"/>
      <c r="J92" s="43"/>
      <c r="K92" s="43"/>
      <c r="L92" s="43"/>
      <c r="M92" s="43"/>
      <c r="N92" s="43">
        <v>1.62</v>
      </c>
      <c r="O92" s="43"/>
      <c r="P92" s="43">
        <v>1.2</v>
      </c>
      <c r="Q92" s="43"/>
      <c r="R92" s="43">
        <v>28</v>
      </c>
      <c r="S92" s="43"/>
      <c r="T92" s="43"/>
      <c r="U92" s="43"/>
    </row>
    <row r="93" s="3" customFormat="1" ht="15" hidden="1" customHeight="1" spans="1:21">
      <c r="A93" s="37"/>
      <c r="B93" s="46" t="s">
        <v>125</v>
      </c>
      <c r="C93" s="32">
        <f t="shared" si="4"/>
        <v>60.28</v>
      </c>
      <c r="D93" s="39">
        <f>VLOOKUP(B93,[1]Sheet1!$B$7:$C$388,2,0)</f>
        <v>46.85</v>
      </c>
      <c r="E93" s="32">
        <f t="shared" si="5"/>
        <v>13.43</v>
      </c>
      <c r="F93" s="43"/>
      <c r="G93" s="43"/>
      <c r="H93" s="43"/>
      <c r="I93" s="43"/>
      <c r="J93" s="43"/>
      <c r="K93" s="43"/>
      <c r="L93" s="43"/>
      <c r="M93" s="43"/>
      <c r="N93" s="43">
        <v>1.83</v>
      </c>
      <c r="O93" s="43"/>
      <c r="P93" s="43">
        <v>0.6</v>
      </c>
      <c r="Q93" s="43"/>
      <c r="R93" s="43">
        <v>11</v>
      </c>
      <c r="S93" s="43"/>
      <c r="T93" s="43"/>
      <c r="U93" s="43"/>
    </row>
    <row r="94" s="3" customFormat="1" ht="15" hidden="1" customHeight="1" spans="1:21">
      <c r="A94" s="37"/>
      <c r="B94" s="46" t="s">
        <v>126</v>
      </c>
      <c r="C94" s="32">
        <f t="shared" si="4"/>
        <v>495.16</v>
      </c>
      <c r="D94" s="39">
        <f>VLOOKUP(B94,[1]Sheet1!$B$7:$C$388,2,0)</f>
        <v>398.1</v>
      </c>
      <c r="E94" s="32">
        <f t="shared" si="5"/>
        <v>97.06</v>
      </c>
      <c r="F94" s="43"/>
      <c r="G94" s="43"/>
      <c r="H94" s="43"/>
      <c r="I94" s="43"/>
      <c r="J94" s="43"/>
      <c r="K94" s="43"/>
      <c r="L94" s="43"/>
      <c r="M94" s="43"/>
      <c r="N94" s="43">
        <v>51.26</v>
      </c>
      <c r="O94" s="43"/>
      <c r="P94" s="43">
        <v>1.8</v>
      </c>
      <c r="Q94" s="43"/>
      <c r="R94" s="43">
        <v>44</v>
      </c>
      <c r="S94" s="43"/>
      <c r="T94" s="43"/>
      <c r="U94" s="43"/>
    </row>
    <row r="95" s="3" customFormat="1" ht="15" hidden="1" customHeight="1" spans="1:21">
      <c r="A95" s="37"/>
      <c r="B95" s="46" t="s">
        <v>127</v>
      </c>
      <c r="C95" s="32">
        <f t="shared" si="4"/>
        <v>30.08</v>
      </c>
      <c r="D95" s="39">
        <f>VLOOKUP(B95,[1]Sheet1!$B$7:$C$388,2,0)</f>
        <v>23.15</v>
      </c>
      <c r="E95" s="32">
        <f t="shared" si="5"/>
        <v>6.93</v>
      </c>
      <c r="F95" s="43"/>
      <c r="G95" s="43"/>
      <c r="H95" s="43"/>
      <c r="I95" s="43"/>
      <c r="J95" s="43"/>
      <c r="K95" s="43"/>
      <c r="L95" s="43"/>
      <c r="M95" s="43"/>
      <c r="N95" s="43">
        <v>1.33</v>
      </c>
      <c r="O95" s="43"/>
      <c r="P95" s="43">
        <v>0.6</v>
      </c>
      <c r="Q95" s="43"/>
      <c r="R95" s="43">
        <v>5</v>
      </c>
      <c r="S95" s="43"/>
      <c r="T95" s="43"/>
      <c r="U95" s="43"/>
    </row>
    <row r="96" s="3" customFormat="1" ht="28.5" hidden="1" spans="1:21">
      <c r="A96" s="37"/>
      <c r="B96" s="46" t="s">
        <v>128</v>
      </c>
      <c r="C96" s="32">
        <f t="shared" si="4"/>
        <v>46.32</v>
      </c>
      <c r="D96" s="39">
        <f>VLOOKUP(B96,[1]Sheet1!$B$7:$C$388,2,0)</f>
        <v>35.94</v>
      </c>
      <c r="E96" s="32">
        <f t="shared" si="5"/>
        <v>10.38</v>
      </c>
      <c r="F96" s="43"/>
      <c r="G96" s="43"/>
      <c r="H96" s="43"/>
      <c r="I96" s="43"/>
      <c r="J96" s="43"/>
      <c r="K96" s="43"/>
      <c r="L96" s="43"/>
      <c r="M96" s="43"/>
      <c r="N96" s="43">
        <v>3.78</v>
      </c>
      <c r="O96" s="43"/>
      <c r="P96" s="43">
        <v>0.6</v>
      </c>
      <c r="Q96" s="43"/>
      <c r="R96" s="43">
        <v>6</v>
      </c>
      <c r="S96" s="43"/>
      <c r="T96" s="43"/>
      <c r="U96" s="43"/>
    </row>
    <row r="97" s="3" customFormat="1" ht="15" hidden="1" customHeight="1" spans="1:21">
      <c r="A97" s="37"/>
      <c r="B97" s="46" t="s">
        <v>129</v>
      </c>
      <c r="C97" s="32">
        <f t="shared" si="4"/>
        <v>390.24</v>
      </c>
      <c r="D97" s="39">
        <f>VLOOKUP(B97,[1]Sheet1!$B$7:$C$388,2,0)</f>
        <v>367.15</v>
      </c>
      <c r="E97" s="32">
        <f t="shared" si="5"/>
        <v>23.09</v>
      </c>
      <c r="F97" s="43"/>
      <c r="G97" s="43"/>
      <c r="H97" s="43"/>
      <c r="I97" s="43"/>
      <c r="J97" s="43"/>
      <c r="K97" s="43"/>
      <c r="L97" s="43"/>
      <c r="M97" s="43"/>
      <c r="N97" s="43">
        <v>18.89</v>
      </c>
      <c r="O97" s="43"/>
      <c r="P97" s="43">
        <v>1.2</v>
      </c>
      <c r="Q97" s="43"/>
      <c r="R97" s="43">
        <v>3</v>
      </c>
      <c r="S97" s="43"/>
      <c r="T97" s="43"/>
      <c r="U97" s="43"/>
    </row>
    <row r="98" s="3" customFormat="1" ht="15" hidden="1" customHeight="1" spans="1:21">
      <c r="A98" s="37"/>
      <c r="B98" s="42" t="s">
        <v>130</v>
      </c>
      <c r="C98" s="32">
        <f t="shared" si="4"/>
        <v>271.29</v>
      </c>
      <c r="D98" s="39">
        <f>VLOOKUP(B98,[1]Sheet1!$B$7:$C$388,2,0)</f>
        <v>215.62</v>
      </c>
      <c r="E98" s="32">
        <f t="shared" si="5"/>
        <v>55.67</v>
      </c>
      <c r="F98" s="43"/>
      <c r="G98" s="43"/>
      <c r="H98" s="43"/>
      <c r="I98" s="43"/>
      <c r="J98" s="43"/>
      <c r="K98" s="43"/>
      <c r="L98" s="43"/>
      <c r="M98" s="43"/>
      <c r="N98" s="43"/>
      <c r="O98" s="43">
        <v>4.33</v>
      </c>
      <c r="P98" s="43"/>
      <c r="Q98" s="43">
        <v>1.2</v>
      </c>
      <c r="R98" s="43"/>
      <c r="S98" s="43">
        <v>50.14</v>
      </c>
      <c r="T98" s="43"/>
      <c r="U98" s="43"/>
    </row>
    <row r="99" s="3" customFormat="1" ht="15" hidden="1" customHeight="1" spans="1:21">
      <c r="A99" s="37"/>
      <c r="B99" s="42" t="s">
        <v>131</v>
      </c>
      <c r="C99" s="32">
        <f t="shared" si="4"/>
        <v>469.69</v>
      </c>
      <c r="D99" s="39">
        <f>VLOOKUP(B99,[1]Sheet1!$B$7:$C$388,2,0)</f>
        <v>379.22</v>
      </c>
      <c r="E99" s="32">
        <f t="shared" si="5"/>
        <v>90.47</v>
      </c>
      <c r="F99" s="43"/>
      <c r="G99" s="43"/>
      <c r="H99" s="43"/>
      <c r="I99" s="43"/>
      <c r="J99" s="43"/>
      <c r="K99" s="43"/>
      <c r="L99" s="43"/>
      <c r="M99" s="43"/>
      <c r="N99" s="43"/>
      <c r="O99" s="43">
        <v>54.32</v>
      </c>
      <c r="P99" s="43"/>
      <c r="Q99" s="43">
        <v>1.2</v>
      </c>
      <c r="R99" s="43"/>
      <c r="S99" s="43">
        <v>34.95</v>
      </c>
      <c r="T99" s="43"/>
      <c r="U99" s="43"/>
    </row>
    <row r="100" s="3" customFormat="1" ht="15" hidden="1" customHeight="1" spans="1:21">
      <c r="A100" s="37"/>
      <c r="B100" s="61" t="s">
        <v>132</v>
      </c>
      <c r="C100" s="32">
        <f t="shared" si="4"/>
        <v>655.78</v>
      </c>
      <c r="D100" s="39">
        <f>VLOOKUP(B100,[1]Sheet1!$B$7:$C$388,2,0)</f>
        <v>437.97</v>
      </c>
      <c r="E100" s="32">
        <f t="shared" si="5"/>
        <v>217.81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>
        <v>98.48</v>
      </c>
      <c r="P100" s="43"/>
      <c r="Q100" s="43">
        <v>1.8</v>
      </c>
      <c r="R100" s="43"/>
      <c r="S100" s="43">
        <v>117.53</v>
      </c>
      <c r="T100" s="43"/>
      <c r="U100" s="43"/>
    </row>
    <row r="101" s="3" customFormat="1" ht="15" hidden="1" customHeight="1" spans="1:21">
      <c r="A101" s="37"/>
      <c r="B101" s="61" t="s">
        <v>133</v>
      </c>
      <c r="C101" s="32">
        <f t="shared" si="4"/>
        <v>301.67</v>
      </c>
      <c r="D101" s="39">
        <f>VLOOKUP(B101,[1]Sheet1!$B$7:$C$388,2,0)</f>
        <v>198.49</v>
      </c>
      <c r="E101" s="32">
        <f t="shared" si="5"/>
        <v>103.18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43">
        <v>33.29</v>
      </c>
      <c r="P101" s="43"/>
      <c r="Q101" s="43">
        <v>1.2</v>
      </c>
      <c r="R101" s="43"/>
      <c r="S101" s="43">
        <v>68.69</v>
      </c>
      <c r="T101" s="43"/>
      <c r="U101" s="43"/>
    </row>
    <row r="102" s="3" customFormat="1" ht="15" hidden="1" customHeight="1" spans="1:21">
      <c r="A102" s="37"/>
      <c r="B102" s="42" t="s">
        <v>134</v>
      </c>
      <c r="C102" s="32">
        <f t="shared" si="4"/>
        <v>1186.19</v>
      </c>
      <c r="D102" s="39">
        <f>VLOOKUP(B102,[1]Sheet1!$B$7:$C$388,2,0)</f>
        <v>852.35</v>
      </c>
      <c r="E102" s="32">
        <f t="shared" si="5"/>
        <v>333.84</v>
      </c>
      <c r="F102" s="43"/>
      <c r="G102" s="43"/>
      <c r="H102" s="43"/>
      <c r="I102" s="43"/>
      <c r="J102" s="43"/>
      <c r="K102" s="43"/>
      <c r="L102" s="43"/>
      <c r="M102" s="43"/>
      <c r="N102" s="43"/>
      <c r="O102" s="43">
        <v>113.67</v>
      </c>
      <c r="P102" s="43"/>
      <c r="Q102" s="43">
        <v>3.6</v>
      </c>
      <c r="R102" s="43"/>
      <c r="S102" s="43">
        <v>216.57</v>
      </c>
      <c r="T102" s="43"/>
      <c r="U102" s="43"/>
    </row>
    <row r="103" s="3" customFormat="1" ht="15" hidden="1" customHeight="1" spans="1:21">
      <c r="A103" s="37" t="s">
        <v>34</v>
      </c>
      <c r="B103" s="42" t="s">
        <v>135</v>
      </c>
      <c r="C103" s="32">
        <f t="shared" si="4"/>
        <v>1457.69</v>
      </c>
      <c r="D103" s="39">
        <f>VLOOKUP(B103,[1]Sheet1!$B$7:$C$388,2,0)</f>
        <v>1285</v>
      </c>
      <c r="E103" s="32">
        <f t="shared" si="5"/>
        <v>172.69</v>
      </c>
      <c r="F103" s="43"/>
      <c r="G103" s="43"/>
      <c r="H103" s="43">
        <v>0.8</v>
      </c>
      <c r="I103" s="43">
        <v>26</v>
      </c>
      <c r="J103" s="43">
        <v>78.8900000000001</v>
      </c>
      <c r="K103" s="43">
        <v>48</v>
      </c>
      <c r="L103" s="43">
        <v>19</v>
      </c>
      <c r="M103" s="43"/>
      <c r="N103" s="43"/>
      <c r="O103" s="43"/>
      <c r="P103" s="43"/>
      <c r="Q103" s="43"/>
      <c r="R103" s="43"/>
      <c r="S103" s="43"/>
      <c r="T103" s="43"/>
      <c r="U103" s="43"/>
    </row>
    <row r="104" s="3" customFormat="1" ht="15" hidden="1" customHeight="1" spans="1:21">
      <c r="A104" s="37"/>
      <c r="B104" s="42" t="s">
        <v>136</v>
      </c>
      <c r="C104" s="32">
        <f t="shared" si="4"/>
        <v>177.68</v>
      </c>
      <c r="D104" s="39">
        <f>VLOOKUP(B104,[1]Sheet1!$B$7:$C$388,2,0)</f>
        <v>82.6</v>
      </c>
      <c r="E104" s="32">
        <f t="shared" si="5"/>
        <v>95.08</v>
      </c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35.51</v>
      </c>
      <c r="P104" s="43"/>
      <c r="Q104" s="43">
        <v>0.6</v>
      </c>
      <c r="R104" s="43"/>
      <c r="S104" s="43">
        <v>58.97</v>
      </c>
      <c r="T104" s="43"/>
      <c r="U104" s="43"/>
    </row>
    <row r="105" s="5" customFormat="1" ht="15" hidden="1" customHeight="1" spans="1:21">
      <c r="A105" s="37"/>
      <c r="B105" s="63" t="s">
        <v>137</v>
      </c>
      <c r="C105" s="32">
        <f t="shared" si="4"/>
        <v>1562.23</v>
      </c>
      <c r="D105" s="39">
        <f>VLOOKUP(B105,[1]Sheet1!$B$7:$C$388,2,0)</f>
        <v>1357.27</v>
      </c>
      <c r="E105" s="32">
        <f t="shared" si="5"/>
        <v>204.96</v>
      </c>
      <c r="F105" s="36">
        <f t="shared" ref="F105:N105" si="7">SUM(F106:F111)</f>
        <v>0</v>
      </c>
      <c r="G105" s="36">
        <f t="shared" si="7"/>
        <v>0</v>
      </c>
      <c r="H105" s="36">
        <f t="shared" si="7"/>
        <v>1.8</v>
      </c>
      <c r="I105" s="36">
        <f t="shared" si="7"/>
        <v>0.5</v>
      </c>
      <c r="J105" s="36">
        <f t="shared" si="7"/>
        <v>76.25</v>
      </c>
      <c r="K105" s="36">
        <f t="shared" si="7"/>
        <v>42</v>
      </c>
      <c r="L105" s="36">
        <f t="shared" si="7"/>
        <v>13</v>
      </c>
      <c r="M105" s="36">
        <f t="shared" si="7"/>
        <v>0</v>
      </c>
      <c r="N105" s="36">
        <f t="shared" si="7"/>
        <v>0.61</v>
      </c>
      <c r="O105" s="66"/>
      <c r="P105" s="36">
        <f t="shared" ref="P105:U105" si="8">SUM(P106:P111)</f>
        <v>1.8</v>
      </c>
      <c r="Q105" s="36"/>
      <c r="R105" s="36">
        <f t="shared" si="8"/>
        <v>73</v>
      </c>
      <c r="S105" s="36">
        <v>0</v>
      </c>
      <c r="T105" s="36">
        <f t="shared" si="8"/>
        <v>0</v>
      </c>
      <c r="U105" s="36">
        <f t="shared" si="8"/>
        <v>-4</v>
      </c>
    </row>
    <row r="106" s="3" customFormat="1" ht="15" hidden="1" customHeight="1" spans="1:21">
      <c r="A106" s="37" t="s">
        <v>138</v>
      </c>
      <c r="B106" s="46" t="s">
        <v>139</v>
      </c>
      <c r="C106" s="32">
        <f t="shared" si="4"/>
        <v>13.16</v>
      </c>
      <c r="D106" s="39">
        <f>VLOOKUP(B106,[1]Sheet1!$B$7:$C$388,2,0)</f>
        <v>14.16</v>
      </c>
      <c r="E106" s="32">
        <f t="shared" si="5"/>
        <v>-1</v>
      </c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>
        <v>0</v>
      </c>
      <c r="U106" s="43">
        <v>-1</v>
      </c>
    </row>
    <row r="107" s="3" customFormat="1" ht="15" hidden="1" customHeight="1" spans="1:21">
      <c r="A107" s="37" t="s">
        <v>140</v>
      </c>
      <c r="B107" s="46" t="s">
        <v>141</v>
      </c>
      <c r="C107" s="32">
        <f t="shared" si="4"/>
        <v>22.4</v>
      </c>
      <c r="D107" s="39">
        <f>VLOOKUP(B107,[1]Sheet1!$B$7:$C$388,2,0)</f>
        <v>24.4</v>
      </c>
      <c r="E107" s="32">
        <f t="shared" si="5"/>
        <v>-2</v>
      </c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>
        <v>0</v>
      </c>
      <c r="U107" s="43">
        <v>-2</v>
      </c>
    </row>
    <row r="108" s="3" customFormat="1" ht="15" hidden="1" customHeight="1" spans="1:21">
      <c r="A108" s="37" t="s">
        <v>142</v>
      </c>
      <c r="B108" s="46" t="s">
        <v>143</v>
      </c>
      <c r="C108" s="32">
        <f t="shared" si="4"/>
        <v>13</v>
      </c>
      <c r="D108" s="39">
        <f>VLOOKUP(B108,[1]Sheet1!$B$7:$C$388,2,0)</f>
        <v>14</v>
      </c>
      <c r="E108" s="32">
        <f t="shared" si="5"/>
        <v>-1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>
        <v>0</v>
      </c>
      <c r="U108" s="43">
        <v>-1</v>
      </c>
    </row>
    <row r="109" s="3" customFormat="1" ht="15" hidden="1" customHeight="1" spans="1:21">
      <c r="A109" s="37"/>
      <c r="B109" s="46" t="s">
        <v>144</v>
      </c>
      <c r="C109" s="32">
        <f t="shared" si="4"/>
        <v>73.84</v>
      </c>
      <c r="D109" s="39">
        <f>VLOOKUP(B109,[1]Sheet1!$B$7:$C$388,2,0)</f>
        <v>73.84</v>
      </c>
      <c r="E109" s="32">
        <f t="shared" si="5"/>
        <v>0</v>
      </c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>
        <v>0</v>
      </c>
      <c r="U109" s="43">
        <v>0</v>
      </c>
    </row>
    <row r="110" s="3" customFormat="1" ht="15" hidden="1" customHeight="1" spans="1:21">
      <c r="A110" s="37"/>
      <c r="B110" s="46" t="s">
        <v>145</v>
      </c>
      <c r="C110" s="32">
        <f t="shared" si="4"/>
        <v>396.28</v>
      </c>
      <c r="D110" s="39">
        <f>VLOOKUP(B110,[1]Sheet1!$B$7:$C$388,2,0)</f>
        <v>320.87</v>
      </c>
      <c r="E110" s="32">
        <f t="shared" si="5"/>
        <v>75.41</v>
      </c>
      <c r="F110" s="43"/>
      <c r="G110" s="43"/>
      <c r="H110" s="43"/>
      <c r="I110" s="43"/>
      <c r="J110" s="43"/>
      <c r="K110" s="43"/>
      <c r="L110" s="43"/>
      <c r="M110" s="43"/>
      <c r="N110" s="43">
        <v>0.61</v>
      </c>
      <c r="O110" s="43"/>
      <c r="P110" s="43">
        <v>1.8</v>
      </c>
      <c r="Q110" s="43"/>
      <c r="R110" s="43">
        <v>73</v>
      </c>
      <c r="S110" s="43"/>
      <c r="T110" s="43"/>
      <c r="U110" s="43"/>
    </row>
    <row r="111" s="3" customFormat="1" ht="15" hidden="1" customHeight="1" spans="1:21">
      <c r="A111" s="37" t="s">
        <v>34</v>
      </c>
      <c r="B111" s="42" t="s">
        <v>146</v>
      </c>
      <c r="C111" s="32">
        <f t="shared" si="4"/>
        <v>1043.55</v>
      </c>
      <c r="D111" s="39">
        <f>VLOOKUP(B111,[1]Sheet1!$B$7:$C$388,2,0)</f>
        <v>910</v>
      </c>
      <c r="E111" s="32">
        <f t="shared" si="5"/>
        <v>133.55</v>
      </c>
      <c r="F111" s="43"/>
      <c r="G111" s="43"/>
      <c r="H111" s="43">
        <v>1.8</v>
      </c>
      <c r="I111" s="43">
        <v>0.5</v>
      </c>
      <c r="J111" s="43">
        <v>76.25</v>
      </c>
      <c r="K111" s="43">
        <v>42</v>
      </c>
      <c r="L111" s="43">
        <v>13</v>
      </c>
      <c r="M111" s="43"/>
      <c r="N111" s="43"/>
      <c r="O111" s="43"/>
      <c r="P111" s="43"/>
      <c r="Q111" s="43"/>
      <c r="R111" s="43"/>
      <c r="S111" s="43"/>
      <c r="T111" s="43"/>
      <c r="U111" s="43"/>
    </row>
    <row r="112" s="4" customFormat="1" ht="15" hidden="1" customHeight="1" spans="1:21">
      <c r="A112" s="37"/>
      <c r="B112" s="63" t="s">
        <v>147</v>
      </c>
      <c r="C112" s="32">
        <f t="shared" si="4"/>
        <v>2768.43</v>
      </c>
      <c r="D112" s="39">
        <f>VLOOKUP(B112,[1]Sheet1!$B$7:$C$388,2,0)</f>
        <v>2292.98</v>
      </c>
      <c r="E112" s="32">
        <f t="shared" si="5"/>
        <v>475.45</v>
      </c>
      <c r="F112" s="36">
        <f t="shared" ref="F112:N112" si="9">SUM(F113:F123)</f>
        <v>0</v>
      </c>
      <c r="G112" s="36">
        <f t="shared" si="9"/>
        <v>0</v>
      </c>
      <c r="H112" s="36">
        <f t="shared" si="9"/>
        <v>0.8</v>
      </c>
      <c r="I112" s="36">
        <f t="shared" si="9"/>
        <v>24</v>
      </c>
      <c r="J112" s="36">
        <f t="shared" si="9"/>
        <v>117.23</v>
      </c>
      <c r="K112" s="36">
        <f t="shared" si="9"/>
        <v>7</v>
      </c>
      <c r="L112" s="36">
        <f t="shared" si="9"/>
        <v>12</v>
      </c>
      <c r="M112" s="36">
        <f t="shared" si="9"/>
        <v>0</v>
      </c>
      <c r="N112" s="36">
        <f t="shared" si="9"/>
        <v>-13.1</v>
      </c>
      <c r="O112" s="36">
        <f t="shared" ref="O112:S112" si="10">ROUND(SUM(O113:O123),2)</f>
        <v>24.31</v>
      </c>
      <c r="P112" s="36">
        <f t="shared" ref="P112:U112" si="11">SUM(P113:P123)</f>
        <v>3.6</v>
      </c>
      <c r="Q112" s="36">
        <f t="shared" si="10"/>
        <v>3</v>
      </c>
      <c r="R112" s="36">
        <f t="shared" si="11"/>
        <v>59</v>
      </c>
      <c r="S112" s="36">
        <f t="shared" si="10"/>
        <v>56.63</v>
      </c>
      <c r="T112" s="36">
        <f t="shared" si="11"/>
        <v>144.2</v>
      </c>
      <c r="U112" s="36">
        <f t="shared" si="11"/>
        <v>36.78</v>
      </c>
    </row>
    <row r="113" s="3" customFormat="1" ht="15" hidden="1" customHeight="1" spans="1:21">
      <c r="A113" s="37" t="s">
        <v>148</v>
      </c>
      <c r="B113" s="46" t="s">
        <v>149</v>
      </c>
      <c r="C113" s="32">
        <f t="shared" si="4"/>
        <v>274.96</v>
      </c>
      <c r="D113" s="39">
        <f>VLOOKUP(B113,[1]Sheet1!$B$7:$C$388,2,0)</f>
        <v>217.89</v>
      </c>
      <c r="E113" s="32">
        <f t="shared" si="5"/>
        <v>57.07</v>
      </c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>
        <v>45.07</v>
      </c>
      <c r="U113" s="43">
        <v>12</v>
      </c>
    </row>
    <row r="114" s="3" customFormat="1" ht="15" hidden="1" customHeight="1" spans="1:21">
      <c r="A114" s="37" t="s">
        <v>150</v>
      </c>
      <c r="B114" s="46" t="s">
        <v>151</v>
      </c>
      <c r="C114" s="32">
        <f t="shared" si="4"/>
        <v>287.42</v>
      </c>
      <c r="D114" s="39">
        <f>VLOOKUP(B114,[1]Sheet1!$B$7:$C$388,2,0)</f>
        <v>202.18</v>
      </c>
      <c r="E114" s="32">
        <f t="shared" si="5"/>
        <v>85.24</v>
      </c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>
        <v>62.46</v>
      </c>
      <c r="U114" s="43">
        <v>22.78</v>
      </c>
    </row>
    <row r="115" s="3" customFormat="1" ht="15" hidden="1" customHeight="1" spans="1:21">
      <c r="A115" s="37"/>
      <c r="B115" s="64" t="s">
        <v>152</v>
      </c>
      <c r="C115" s="32">
        <f t="shared" si="4"/>
        <v>226.88</v>
      </c>
      <c r="D115" s="39">
        <f>VLOOKUP(B115,[1]Sheet1!$B$7:$C$388,2,0)</f>
        <v>160.22</v>
      </c>
      <c r="E115" s="32">
        <f t="shared" si="5"/>
        <v>66.66</v>
      </c>
      <c r="F115" s="43"/>
      <c r="G115" s="43"/>
      <c r="H115" s="43"/>
      <c r="I115" s="43"/>
      <c r="J115" s="43"/>
      <c r="K115" s="43"/>
      <c r="L115" s="43"/>
      <c r="M115" s="43"/>
      <c r="N115" s="43">
        <v>4.06</v>
      </c>
      <c r="O115" s="43"/>
      <c r="P115" s="43">
        <v>0.6</v>
      </c>
      <c r="Q115" s="43"/>
      <c r="R115" s="43">
        <v>62</v>
      </c>
      <c r="S115" s="43"/>
      <c r="T115" s="43"/>
      <c r="U115" s="43"/>
    </row>
    <row r="116" s="3" customFormat="1" ht="15" hidden="1" customHeight="1" spans="1:21">
      <c r="A116" s="37"/>
      <c r="B116" s="46" t="s">
        <v>153</v>
      </c>
      <c r="C116" s="32">
        <f t="shared" si="4"/>
        <v>105.43</v>
      </c>
      <c r="D116" s="39">
        <f>VLOOKUP(B116,[1]Sheet1!$B$7:$C$388,2,0)</f>
        <v>89.1</v>
      </c>
      <c r="E116" s="32">
        <f t="shared" si="5"/>
        <v>16.33</v>
      </c>
      <c r="F116" s="43"/>
      <c r="G116" s="43"/>
      <c r="H116" s="43"/>
      <c r="I116" s="43"/>
      <c r="J116" s="43"/>
      <c r="K116" s="43"/>
      <c r="L116" s="43"/>
      <c r="M116" s="43"/>
      <c r="N116" s="43"/>
      <c r="O116" s="43">
        <v>5.75</v>
      </c>
      <c r="P116" s="43"/>
      <c r="Q116" s="43">
        <v>0.6</v>
      </c>
      <c r="R116" s="43"/>
      <c r="S116" s="43">
        <v>9.98</v>
      </c>
      <c r="T116" s="43"/>
      <c r="U116" s="43"/>
    </row>
    <row r="117" s="3" customFormat="1" ht="15" hidden="1" customHeight="1" spans="1:21">
      <c r="A117" s="37" t="s">
        <v>154</v>
      </c>
      <c r="B117" s="46" t="s">
        <v>155</v>
      </c>
      <c r="C117" s="32">
        <f t="shared" si="4"/>
        <v>124.32</v>
      </c>
      <c r="D117" s="39">
        <f>VLOOKUP(B117,[1]Sheet1!$B$7:$C$388,2,0)</f>
        <v>103.63</v>
      </c>
      <c r="E117" s="32">
        <f t="shared" si="5"/>
        <v>20.69</v>
      </c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>
        <v>17.69</v>
      </c>
      <c r="U117" s="43">
        <v>3</v>
      </c>
    </row>
    <row r="118" s="3" customFormat="1" ht="15" hidden="1" customHeight="1" spans="1:21">
      <c r="A118" s="37"/>
      <c r="B118" s="64" t="s">
        <v>156</v>
      </c>
      <c r="C118" s="32">
        <f t="shared" si="4"/>
        <v>93.72</v>
      </c>
      <c r="D118" s="39">
        <f>VLOOKUP(B118,[1]Sheet1!$B$7:$C$388,2,0)</f>
        <v>66.13</v>
      </c>
      <c r="E118" s="32">
        <f t="shared" si="5"/>
        <v>27.59</v>
      </c>
      <c r="F118" s="43"/>
      <c r="G118" s="43"/>
      <c r="H118" s="43"/>
      <c r="I118" s="43"/>
      <c r="J118" s="43"/>
      <c r="K118" s="43"/>
      <c r="L118" s="43"/>
      <c r="M118" s="43"/>
      <c r="N118" s="43">
        <v>4.99</v>
      </c>
      <c r="O118" s="43"/>
      <c r="P118" s="43">
        <v>0.6</v>
      </c>
      <c r="Q118" s="43"/>
      <c r="R118" s="43">
        <v>22</v>
      </c>
      <c r="S118" s="43"/>
      <c r="T118" s="43"/>
      <c r="U118" s="43"/>
    </row>
    <row r="119" s="3" customFormat="1" ht="15" hidden="1" customHeight="1" spans="1:21">
      <c r="A119" s="37"/>
      <c r="B119" s="46" t="s">
        <v>157</v>
      </c>
      <c r="C119" s="32">
        <f t="shared" si="4"/>
        <v>151.85</v>
      </c>
      <c r="D119" s="39">
        <f>VLOOKUP(B119,[1]Sheet1!$B$7:$C$388,2,0)</f>
        <v>126.49</v>
      </c>
      <c r="E119" s="32">
        <f t="shared" si="5"/>
        <v>25.36</v>
      </c>
      <c r="F119" s="43"/>
      <c r="G119" s="43"/>
      <c r="H119" s="43"/>
      <c r="I119" s="43"/>
      <c r="J119" s="43"/>
      <c r="K119" s="43"/>
      <c r="L119" s="43"/>
      <c r="M119" s="43"/>
      <c r="N119" s="43"/>
      <c r="O119" s="43">
        <v>11.81</v>
      </c>
      <c r="P119" s="43"/>
      <c r="Q119" s="43">
        <v>0.6</v>
      </c>
      <c r="R119" s="43"/>
      <c r="S119" s="43">
        <v>12.95</v>
      </c>
      <c r="T119" s="43"/>
      <c r="U119" s="43"/>
    </row>
    <row r="120" s="3" customFormat="1" ht="15" hidden="1" customHeight="1" spans="1:21">
      <c r="A120" s="37" t="s">
        <v>158</v>
      </c>
      <c r="B120" s="46" t="s">
        <v>159</v>
      </c>
      <c r="C120" s="32">
        <f t="shared" si="4"/>
        <v>103.71</v>
      </c>
      <c r="D120" s="39">
        <f>VLOOKUP(B120,[1]Sheet1!$B$7:$C$388,2,0)</f>
        <v>85.73</v>
      </c>
      <c r="E120" s="32">
        <f t="shared" si="5"/>
        <v>17.98</v>
      </c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>
        <v>18.98</v>
      </c>
      <c r="U120" s="43">
        <v>-1</v>
      </c>
    </row>
    <row r="121" s="3" customFormat="1" ht="28.5" hidden="1" spans="1:21">
      <c r="A121" s="37"/>
      <c r="B121" s="64" t="s">
        <v>160</v>
      </c>
      <c r="C121" s="32">
        <f t="shared" si="4"/>
        <v>476.8</v>
      </c>
      <c r="D121" s="39">
        <f>VLOOKUP(B121,[1]Sheet1!$B$7:$C$388,2,0)</f>
        <v>521.55</v>
      </c>
      <c r="E121" s="32">
        <f t="shared" si="5"/>
        <v>-44.75</v>
      </c>
      <c r="F121" s="43"/>
      <c r="G121" s="43"/>
      <c r="H121" s="43"/>
      <c r="I121" s="43"/>
      <c r="J121" s="43"/>
      <c r="K121" s="43"/>
      <c r="L121" s="43"/>
      <c r="M121" s="43"/>
      <c r="N121" s="43">
        <v>-22.15</v>
      </c>
      <c r="O121" s="43"/>
      <c r="P121" s="43">
        <v>2.4</v>
      </c>
      <c r="Q121" s="43"/>
      <c r="R121" s="43">
        <v>-25</v>
      </c>
      <c r="S121" s="43"/>
      <c r="T121" s="43"/>
      <c r="U121" s="43"/>
    </row>
    <row r="122" s="3" customFormat="1" ht="15" hidden="1" customHeight="1" spans="1:21">
      <c r="A122" s="37"/>
      <c r="B122" s="46" t="s">
        <v>161</v>
      </c>
      <c r="C122" s="32">
        <f t="shared" si="4"/>
        <v>318.31</v>
      </c>
      <c r="D122" s="39">
        <f>VLOOKUP(B122,[1]Sheet1!$B$7:$C$388,2,0)</f>
        <v>276.06</v>
      </c>
      <c r="E122" s="32">
        <f t="shared" si="5"/>
        <v>42.25</v>
      </c>
      <c r="F122" s="43"/>
      <c r="G122" s="43"/>
      <c r="H122" s="43"/>
      <c r="I122" s="43"/>
      <c r="J122" s="43"/>
      <c r="K122" s="43"/>
      <c r="L122" s="43"/>
      <c r="M122" s="43"/>
      <c r="N122" s="43"/>
      <c r="O122" s="43">
        <v>6.75</v>
      </c>
      <c r="P122" s="43"/>
      <c r="Q122" s="43">
        <v>1.8</v>
      </c>
      <c r="R122" s="43"/>
      <c r="S122" s="43">
        <v>33.7</v>
      </c>
      <c r="T122" s="43"/>
      <c r="U122" s="43"/>
    </row>
    <row r="123" s="3" customFormat="1" ht="15" hidden="1" customHeight="1" spans="1:21">
      <c r="A123" s="37" t="s">
        <v>34</v>
      </c>
      <c r="B123" s="42" t="s">
        <v>162</v>
      </c>
      <c r="C123" s="32">
        <f t="shared" si="4"/>
        <v>605.03</v>
      </c>
      <c r="D123" s="39">
        <f>VLOOKUP(B123,[1]Sheet1!$B$7:$C$388,2,0)</f>
        <v>444</v>
      </c>
      <c r="E123" s="32">
        <f t="shared" si="5"/>
        <v>161.03</v>
      </c>
      <c r="F123" s="43"/>
      <c r="G123" s="43"/>
      <c r="H123" s="43">
        <v>0.8</v>
      </c>
      <c r="I123" s="43">
        <v>24</v>
      </c>
      <c r="J123" s="43">
        <v>117.23</v>
      </c>
      <c r="K123" s="43">
        <v>7</v>
      </c>
      <c r="L123" s="43">
        <v>12</v>
      </c>
      <c r="M123" s="43"/>
      <c r="N123" s="43"/>
      <c r="O123" s="43"/>
      <c r="P123" s="43"/>
      <c r="Q123" s="43"/>
      <c r="R123" s="43"/>
      <c r="S123" s="43"/>
      <c r="T123" s="43"/>
      <c r="U123" s="43"/>
    </row>
    <row r="124" s="4" customFormat="1" ht="15" hidden="1" customHeight="1" spans="1:21">
      <c r="A124" s="37"/>
      <c r="B124" s="63" t="s">
        <v>163</v>
      </c>
      <c r="C124" s="32">
        <f t="shared" si="4"/>
        <v>2143.39</v>
      </c>
      <c r="D124" s="39">
        <f>VLOOKUP(B124,[1]Sheet1!$B$7:$C$388,2,0)</f>
        <v>1859.84</v>
      </c>
      <c r="E124" s="32">
        <f t="shared" si="5"/>
        <v>283.55</v>
      </c>
      <c r="F124" s="36">
        <f t="shared" ref="F124:N124" si="12">SUM(F125:F132)</f>
        <v>0</v>
      </c>
      <c r="G124" s="36">
        <f t="shared" si="12"/>
        <v>0</v>
      </c>
      <c r="H124" s="36">
        <f t="shared" si="12"/>
        <v>0.8</v>
      </c>
      <c r="I124" s="36">
        <f t="shared" si="12"/>
        <v>13.5</v>
      </c>
      <c r="J124" s="36">
        <f t="shared" si="12"/>
        <v>68.14</v>
      </c>
      <c r="K124" s="36">
        <f t="shared" si="12"/>
        <v>8</v>
      </c>
      <c r="L124" s="36">
        <f t="shared" si="12"/>
        <v>13</v>
      </c>
      <c r="M124" s="36">
        <f t="shared" si="12"/>
        <v>0</v>
      </c>
      <c r="N124" s="36">
        <f t="shared" si="12"/>
        <v>-16.44</v>
      </c>
      <c r="O124" s="36">
        <f t="shared" ref="O124:S124" si="13">ROUND(SUM(O125:O132),2)</f>
        <v>0.65</v>
      </c>
      <c r="P124" s="36">
        <f t="shared" ref="P124:U124" si="14">SUM(P125:P132)</f>
        <v>3</v>
      </c>
      <c r="Q124" s="36">
        <f t="shared" si="13"/>
        <v>0</v>
      </c>
      <c r="R124" s="36">
        <f t="shared" si="14"/>
        <v>119</v>
      </c>
      <c r="S124" s="36">
        <f t="shared" si="13"/>
        <v>12.42</v>
      </c>
      <c r="T124" s="36">
        <f t="shared" si="14"/>
        <v>55.48</v>
      </c>
      <c r="U124" s="36">
        <f t="shared" si="14"/>
        <v>6</v>
      </c>
    </row>
    <row r="125" s="3" customFormat="1" ht="15" hidden="1" customHeight="1" spans="1:21">
      <c r="A125" s="37" t="s">
        <v>164</v>
      </c>
      <c r="B125" s="46" t="s">
        <v>165</v>
      </c>
      <c r="C125" s="32">
        <f t="shared" si="4"/>
        <v>171</v>
      </c>
      <c r="D125" s="39">
        <f>VLOOKUP(B125,[1]Sheet1!$B$7:$C$388,2,0)</f>
        <v>97.71</v>
      </c>
      <c r="E125" s="32">
        <f t="shared" si="5"/>
        <v>73.29</v>
      </c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>
        <v>68.29</v>
      </c>
      <c r="U125" s="43">
        <v>5</v>
      </c>
    </row>
    <row r="126" s="3" customFormat="1" ht="15" hidden="1" customHeight="1" spans="1:21">
      <c r="A126" s="37"/>
      <c r="B126" s="46" t="s">
        <v>166</v>
      </c>
      <c r="C126" s="32">
        <f t="shared" si="4"/>
        <v>842.16</v>
      </c>
      <c r="D126" s="39">
        <f>VLOOKUP(B126,[1]Sheet1!$B$7:$C$388,2,0)</f>
        <v>739.68</v>
      </c>
      <c r="E126" s="32">
        <f t="shared" si="5"/>
        <v>102.48</v>
      </c>
      <c r="F126" s="43"/>
      <c r="G126" s="43"/>
      <c r="H126" s="43"/>
      <c r="I126" s="43"/>
      <c r="J126" s="43"/>
      <c r="K126" s="43"/>
      <c r="L126" s="43"/>
      <c r="M126" s="43"/>
      <c r="N126" s="43">
        <v>-18.92</v>
      </c>
      <c r="O126" s="43"/>
      <c r="P126" s="43">
        <v>2.4</v>
      </c>
      <c r="Q126" s="43"/>
      <c r="R126" s="43">
        <v>119</v>
      </c>
      <c r="S126" s="43"/>
      <c r="T126" s="43"/>
      <c r="U126" s="43"/>
    </row>
    <row r="127" s="3" customFormat="1" ht="15" hidden="1" customHeight="1" spans="1:21">
      <c r="A127" s="37"/>
      <c r="B127" s="46" t="s">
        <v>167</v>
      </c>
      <c r="C127" s="32">
        <f t="shared" si="4"/>
        <v>51.42</v>
      </c>
      <c r="D127" s="39">
        <f>VLOOKUP(B127,[1]Sheet1!$B$7:$C$388,2,0)</f>
        <v>38.35</v>
      </c>
      <c r="E127" s="32">
        <f t="shared" si="5"/>
        <v>13.07</v>
      </c>
      <c r="F127" s="43"/>
      <c r="G127" s="43"/>
      <c r="H127" s="43"/>
      <c r="I127" s="43"/>
      <c r="J127" s="43"/>
      <c r="K127" s="43"/>
      <c r="L127" s="43"/>
      <c r="M127" s="43"/>
      <c r="N127" s="43"/>
      <c r="O127" s="43">
        <v>0.65</v>
      </c>
      <c r="P127" s="43"/>
      <c r="Q127" s="43"/>
      <c r="R127" s="43"/>
      <c r="S127" s="43">
        <v>12.42</v>
      </c>
      <c r="T127" s="43"/>
      <c r="U127" s="43"/>
    </row>
    <row r="128" s="3" customFormat="1" ht="15" hidden="1" customHeight="1" spans="1:21">
      <c r="A128" s="37"/>
      <c r="B128" s="65" t="s">
        <v>168</v>
      </c>
      <c r="C128" s="32">
        <f t="shared" si="4"/>
        <v>0</v>
      </c>
      <c r="D128" s="39"/>
      <c r="E128" s="32">
        <f t="shared" si="5"/>
        <v>0</v>
      </c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</row>
    <row r="129" s="3" customFormat="1" ht="15" hidden="1" customHeight="1" spans="1:21">
      <c r="A129" s="37" t="s">
        <v>169</v>
      </c>
      <c r="B129" s="46" t="s">
        <v>170</v>
      </c>
      <c r="C129" s="32">
        <f t="shared" si="4"/>
        <v>60.2</v>
      </c>
      <c r="D129" s="39">
        <f>VLOOKUP(B129,[1]Sheet1!$B$7:$C$388,2,0)</f>
        <v>53.76</v>
      </c>
      <c r="E129" s="32">
        <f t="shared" si="5"/>
        <v>6.44</v>
      </c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>
        <v>2.44</v>
      </c>
      <c r="U129" s="43">
        <v>4</v>
      </c>
    </row>
    <row r="130" s="3" customFormat="1" ht="15" hidden="1" customHeight="1" spans="1:21">
      <c r="A130" s="37" t="s">
        <v>171</v>
      </c>
      <c r="B130" s="46" t="s">
        <v>172</v>
      </c>
      <c r="C130" s="32">
        <f t="shared" si="4"/>
        <v>34.81</v>
      </c>
      <c r="D130" s="39">
        <f>VLOOKUP(B130,[1]Sheet1!$B$7:$C$388,2,0)</f>
        <v>35.66</v>
      </c>
      <c r="E130" s="32">
        <f t="shared" si="5"/>
        <v>-0.85</v>
      </c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>
        <v>0.15</v>
      </c>
      <c r="U130" s="43">
        <v>-1</v>
      </c>
    </row>
    <row r="131" s="3" customFormat="1" ht="15" hidden="1" customHeight="1" spans="1:21">
      <c r="A131" s="37" t="s">
        <v>173</v>
      </c>
      <c r="B131" s="46" t="s">
        <v>174</v>
      </c>
      <c r="C131" s="32">
        <f t="shared" si="4"/>
        <v>193.44</v>
      </c>
      <c r="D131" s="39">
        <f>VLOOKUP(B131,[1]Sheet1!$B$7:$C$388,2,0)</f>
        <v>210.84</v>
      </c>
      <c r="E131" s="32">
        <f t="shared" si="5"/>
        <v>-17.4</v>
      </c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>
        <v>-15.4</v>
      </c>
      <c r="U131" s="43">
        <v>-2</v>
      </c>
    </row>
    <row r="132" s="3" customFormat="1" ht="15" hidden="1" customHeight="1" spans="1:21">
      <c r="A132" s="37" t="s">
        <v>34</v>
      </c>
      <c r="B132" s="67" t="s">
        <v>175</v>
      </c>
      <c r="C132" s="32">
        <f t="shared" si="4"/>
        <v>790.36</v>
      </c>
      <c r="D132" s="39">
        <f>VLOOKUP(B132,[1]Sheet1!$B$7:$C$388,2,0)</f>
        <v>683.84</v>
      </c>
      <c r="E132" s="32">
        <f t="shared" si="5"/>
        <v>106.52</v>
      </c>
      <c r="F132" s="43"/>
      <c r="G132" s="43"/>
      <c r="H132" s="43">
        <v>0.8</v>
      </c>
      <c r="I132" s="43">
        <v>13.5</v>
      </c>
      <c r="J132" s="43">
        <v>68.14</v>
      </c>
      <c r="K132" s="43">
        <v>8</v>
      </c>
      <c r="L132" s="43">
        <v>13</v>
      </c>
      <c r="M132" s="43"/>
      <c r="N132" s="43">
        <v>2.48</v>
      </c>
      <c r="O132" s="43"/>
      <c r="P132" s="43">
        <v>0.6</v>
      </c>
      <c r="Q132" s="43"/>
      <c r="R132" s="43"/>
      <c r="S132" s="43"/>
      <c r="T132" s="43"/>
      <c r="U132" s="43"/>
    </row>
    <row r="133" s="4" customFormat="1" ht="15" hidden="1" customHeight="1" spans="1:21">
      <c r="A133" s="37"/>
      <c r="B133" s="63" t="s">
        <v>176</v>
      </c>
      <c r="C133" s="32">
        <f t="shared" si="4"/>
        <v>5074.9</v>
      </c>
      <c r="D133" s="39">
        <f>VLOOKUP(B133,[1]Sheet1!$B$7:$C$388,2,0)</f>
        <v>4324.62</v>
      </c>
      <c r="E133" s="32">
        <f t="shared" si="5"/>
        <v>750.28</v>
      </c>
      <c r="F133" s="36">
        <f t="shared" ref="F133:N133" si="15">SUM(F134:F156)</f>
        <v>0</v>
      </c>
      <c r="G133" s="36">
        <f t="shared" si="15"/>
        <v>0</v>
      </c>
      <c r="H133" s="36">
        <f t="shared" si="15"/>
        <v>1.8</v>
      </c>
      <c r="I133" s="36">
        <f t="shared" si="15"/>
        <v>32.5</v>
      </c>
      <c r="J133" s="36">
        <f t="shared" si="15"/>
        <v>125.26</v>
      </c>
      <c r="K133" s="36">
        <f t="shared" si="15"/>
        <v>31</v>
      </c>
      <c r="L133" s="36">
        <f t="shared" si="15"/>
        <v>18</v>
      </c>
      <c r="M133" s="36">
        <f t="shared" si="15"/>
        <v>0</v>
      </c>
      <c r="N133" s="36">
        <f t="shared" si="15"/>
        <v>47</v>
      </c>
      <c r="O133" s="36">
        <f t="shared" ref="O133:S133" si="16">ROUND(SUM(O134:O156),2)</f>
        <v>50.1</v>
      </c>
      <c r="P133" s="36">
        <f t="shared" ref="P133:U133" si="17">SUM(P134:P156)</f>
        <v>5.4</v>
      </c>
      <c r="Q133" s="36">
        <f t="shared" si="16"/>
        <v>1.8</v>
      </c>
      <c r="R133" s="36">
        <f t="shared" si="17"/>
        <v>154</v>
      </c>
      <c r="S133" s="36">
        <f t="shared" si="16"/>
        <v>108.72</v>
      </c>
      <c r="T133" s="36">
        <f t="shared" si="17"/>
        <v>143.94</v>
      </c>
      <c r="U133" s="36">
        <f t="shared" si="17"/>
        <v>30.76</v>
      </c>
    </row>
    <row r="134" s="3" customFormat="1" ht="15" hidden="1" customHeight="1" spans="1:21">
      <c r="A134" s="37" t="s">
        <v>177</v>
      </c>
      <c r="B134" s="46" t="s">
        <v>178</v>
      </c>
      <c r="C134" s="32">
        <f t="shared" si="4"/>
        <v>224.45</v>
      </c>
      <c r="D134" s="39">
        <f>VLOOKUP(B134,[1]Sheet1!$B$7:$C$388,2,0)</f>
        <v>191.25</v>
      </c>
      <c r="E134" s="32">
        <f t="shared" si="5"/>
        <v>33.2</v>
      </c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>
        <v>26.63</v>
      </c>
      <c r="U134" s="43">
        <v>6.57</v>
      </c>
    </row>
    <row r="135" s="3" customFormat="1" ht="15" hidden="1" customHeight="1" spans="1:21">
      <c r="A135" s="37"/>
      <c r="B135" s="46" t="s">
        <v>179</v>
      </c>
      <c r="C135" s="32">
        <f t="shared" si="4"/>
        <v>255.2</v>
      </c>
      <c r="D135" s="39">
        <f>VLOOKUP(B135,[1]Sheet1!$B$7:$C$388,2,0)</f>
        <v>313.81</v>
      </c>
      <c r="E135" s="32">
        <f t="shared" si="5"/>
        <v>-58.61</v>
      </c>
      <c r="F135" s="43"/>
      <c r="G135" s="43"/>
      <c r="H135" s="43"/>
      <c r="I135" s="43"/>
      <c r="J135" s="43"/>
      <c r="K135" s="43"/>
      <c r="L135" s="43"/>
      <c r="M135" s="43"/>
      <c r="N135" s="43">
        <v>-17.21</v>
      </c>
      <c r="O135" s="43"/>
      <c r="P135" s="43">
        <v>0.6</v>
      </c>
      <c r="Q135" s="43"/>
      <c r="R135" s="43">
        <v>-42</v>
      </c>
      <c r="S135" s="43"/>
      <c r="T135" s="43"/>
      <c r="U135" s="43"/>
    </row>
    <row r="136" s="3" customFormat="1" ht="15" hidden="1" customHeight="1" spans="1:21">
      <c r="A136" s="37"/>
      <c r="B136" s="46" t="s">
        <v>180</v>
      </c>
      <c r="C136" s="32">
        <f t="shared" ref="C136:C199" si="18">D136+E136</f>
        <v>278.24</v>
      </c>
      <c r="D136" s="39">
        <f>VLOOKUP(B136,[1]Sheet1!$B$7:$C$388,2,0)</f>
        <v>195.5</v>
      </c>
      <c r="E136" s="32">
        <f t="shared" si="5"/>
        <v>82.74</v>
      </c>
      <c r="F136" s="43"/>
      <c r="G136" s="43"/>
      <c r="H136" s="43"/>
      <c r="I136" s="43"/>
      <c r="J136" s="43"/>
      <c r="K136" s="43"/>
      <c r="L136" s="43"/>
      <c r="M136" s="43"/>
      <c r="N136" s="43"/>
      <c r="O136" s="43">
        <v>18.2</v>
      </c>
      <c r="P136" s="43"/>
      <c r="Q136" s="43">
        <v>1.2</v>
      </c>
      <c r="R136" s="43"/>
      <c r="S136" s="43">
        <v>63.34</v>
      </c>
      <c r="T136" s="43"/>
      <c r="U136" s="43"/>
    </row>
    <row r="137" s="3" customFormat="1" ht="15" hidden="1" customHeight="1" spans="1:21">
      <c r="A137" s="37" t="s">
        <v>181</v>
      </c>
      <c r="B137" s="46" t="s">
        <v>182</v>
      </c>
      <c r="C137" s="32">
        <f t="shared" si="18"/>
        <v>121.56</v>
      </c>
      <c r="D137" s="39">
        <f>VLOOKUP(B137,[1]Sheet1!$B$7:$C$388,2,0)</f>
        <v>96.07</v>
      </c>
      <c r="E137" s="32">
        <f t="shared" ref="E137:E200" si="19">SUM(F137:U137)</f>
        <v>25.49</v>
      </c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>
        <v>27.49</v>
      </c>
      <c r="U137" s="43">
        <v>-2</v>
      </c>
    </row>
    <row r="138" s="3" customFormat="1" ht="15" hidden="1" customHeight="1" spans="1:21">
      <c r="A138" s="37"/>
      <c r="B138" s="46" t="s">
        <v>183</v>
      </c>
      <c r="C138" s="32">
        <f t="shared" si="18"/>
        <v>359</v>
      </c>
      <c r="D138" s="39">
        <f>VLOOKUP(B138,[1]Sheet1!$B$7:$C$388,2,0)</f>
        <v>311.89</v>
      </c>
      <c r="E138" s="32">
        <f t="shared" si="19"/>
        <v>47.11</v>
      </c>
      <c r="F138" s="43"/>
      <c r="G138" s="43"/>
      <c r="H138" s="43"/>
      <c r="I138" s="43"/>
      <c r="J138" s="43"/>
      <c r="K138" s="43"/>
      <c r="L138" s="43"/>
      <c r="M138" s="43"/>
      <c r="N138" s="43">
        <v>4.91</v>
      </c>
      <c r="O138" s="43"/>
      <c r="P138" s="43">
        <v>1.2</v>
      </c>
      <c r="Q138" s="43"/>
      <c r="R138" s="43">
        <v>41</v>
      </c>
      <c r="S138" s="43"/>
      <c r="T138" s="43"/>
      <c r="U138" s="43"/>
    </row>
    <row r="139" s="3" customFormat="1" ht="15" hidden="1" customHeight="1" spans="1:21">
      <c r="A139" s="37"/>
      <c r="B139" s="46" t="s">
        <v>184</v>
      </c>
      <c r="C139" s="32">
        <f t="shared" si="18"/>
        <v>196.6</v>
      </c>
      <c r="D139" s="39">
        <f>VLOOKUP(B139,[1]Sheet1!$B$7:$C$388,2,0)</f>
        <v>141.34</v>
      </c>
      <c r="E139" s="32">
        <f t="shared" si="19"/>
        <v>55.26</v>
      </c>
      <c r="F139" s="43"/>
      <c r="G139" s="43"/>
      <c r="H139" s="43"/>
      <c r="I139" s="43"/>
      <c r="J139" s="43"/>
      <c r="K139" s="43"/>
      <c r="L139" s="43"/>
      <c r="M139" s="43"/>
      <c r="N139" s="43"/>
      <c r="O139" s="43">
        <v>19.73</v>
      </c>
      <c r="P139" s="43"/>
      <c r="Q139" s="43">
        <v>0.6</v>
      </c>
      <c r="R139" s="43"/>
      <c r="S139" s="43">
        <v>34.93</v>
      </c>
      <c r="T139" s="43"/>
      <c r="U139" s="43"/>
    </row>
    <row r="140" s="3" customFormat="1" ht="15" hidden="1" customHeight="1" spans="1:21">
      <c r="A140" s="37" t="s">
        <v>185</v>
      </c>
      <c r="B140" s="46" t="s">
        <v>186</v>
      </c>
      <c r="C140" s="32">
        <f t="shared" si="18"/>
        <v>156.95</v>
      </c>
      <c r="D140" s="39">
        <f>VLOOKUP(B140,[1]Sheet1!$B$7:$C$388,2,0)</f>
        <v>130.85</v>
      </c>
      <c r="E140" s="32">
        <f t="shared" si="19"/>
        <v>26.1</v>
      </c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>
        <v>17.23</v>
      </c>
      <c r="U140" s="43">
        <v>8.87</v>
      </c>
    </row>
    <row r="141" s="3" customFormat="1" ht="15" hidden="1" customHeight="1" spans="1:21">
      <c r="A141" s="37"/>
      <c r="B141" s="46" t="s">
        <v>187</v>
      </c>
      <c r="C141" s="32">
        <f t="shared" si="18"/>
        <v>161.44</v>
      </c>
      <c r="D141" s="39">
        <f>VLOOKUP(B141,[1]Sheet1!$B$7:$C$388,2,0)</f>
        <v>112.42</v>
      </c>
      <c r="E141" s="32">
        <f t="shared" si="19"/>
        <v>49.02</v>
      </c>
      <c r="F141" s="43"/>
      <c r="G141" s="43"/>
      <c r="H141" s="43"/>
      <c r="I141" s="43"/>
      <c r="J141" s="43"/>
      <c r="K141" s="43"/>
      <c r="L141" s="43"/>
      <c r="M141" s="43"/>
      <c r="N141" s="43">
        <v>15.42</v>
      </c>
      <c r="O141" s="43"/>
      <c r="P141" s="43">
        <v>0.6</v>
      </c>
      <c r="Q141" s="43"/>
      <c r="R141" s="43">
        <v>33</v>
      </c>
      <c r="S141" s="43"/>
      <c r="T141" s="43"/>
      <c r="U141" s="43"/>
    </row>
    <row r="142" s="3" customFormat="1" ht="15" hidden="1" customHeight="1" spans="1:21">
      <c r="A142" s="37"/>
      <c r="B142" s="46" t="s">
        <v>188</v>
      </c>
      <c r="C142" s="32">
        <f t="shared" si="18"/>
        <v>5.77</v>
      </c>
      <c r="D142" s="39">
        <f>VLOOKUP(B142,[1]Sheet1!$B$7:$C$388,2,0)</f>
        <v>5.16</v>
      </c>
      <c r="E142" s="32">
        <f t="shared" si="19"/>
        <v>0.61</v>
      </c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>
        <v>0.61</v>
      </c>
      <c r="T142" s="43"/>
      <c r="U142" s="43"/>
    </row>
    <row r="143" s="3" customFormat="1" ht="15" hidden="1" customHeight="1" spans="1:21">
      <c r="A143" s="37" t="s">
        <v>189</v>
      </c>
      <c r="B143" s="46" t="s">
        <v>190</v>
      </c>
      <c r="C143" s="32">
        <f t="shared" si="18"/>
        <v>110.88</v>
      </c>
      <c r="D143" s="39">
        <f>VLOOKUP(B143,[1]Sheet1!$B$7:$C$388,2,0)</f>
        <v>100.2</v>
      </c>
      <c r="E143" s="32">
        <f t="shared" si="19"/>
        <v>10.68</v>
      </c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>
        <v>8.36</v>
      </c>
      <c r="U143" s="43">
        <v>2.32</v>
      </c>
    </row>
    <row r="144" s="3" customFormat="1" ht="15" hidden="1" customHeight="1" spans="1:21">
      <c r="A144" s="37"/>
      <c r="B144" s="46" t="s">
        <v>191</v>
      </c>
      <c r="C144" s="32">
        <f t="shared" si="18"/>
        <v>212.88</v>
      </c>
      <c r="D144" s="39">
        <f>VLOOKUP(B144,[1]Sheet1!$B$7:$C$388,2,0)</f>
        <v>159.82</v>
      </c>
      <c r="E144" s="32">
        <f t="shared" si="19"/>
        <v>53.06</v>
      </c>
      <c r="F144" s="43"/>
      <c r="G144" s="43"/>
      <c r="H144" s="43"/>
      <c r="I144" s="43"/>
      <c r="J144" s="43"/>
      <c r="K144" s="43"/>
      <c r="L144" s="43"/>
      <c r="M144" s="43"/>
      <c r="N144" s="43">
        <v>25.46</v>
      </c>
      <c r="O144" s="43"/>
      <c r="P144" s="43">
        <v>0.6</v>
      </c>
      <c r="Q144" s="43"/>
      <c r="R144" s="43">
        <v>27</v>
      </c>
      <c r="S144" s="43"/>
      <c r="T144" s="43"/>
      <c r="U144" s="43"/>
    </row>
    <row r="145" s="3" customFormat="1" ht="15" hidden="1" customHeight="1" spans="1:21">
      <c r="A145" s="37"/>
      <c r="B145" s="46" t="s">
        <v>192</v>
      </c>
      <c r="C145" s="32">
        <f t="shared" si="18"/>
        <v>56.52</v>
      </c>
      <c r="D145" s="39">
        <f>VLOOKUP(B145,[1]Sheet1!$B$7:$C$388,2,0)</f>
        <v>49.32</v>
      </c>
      <c r="E145" s="32">
        <f t="shared" si="19"/>
        <v>7.2</v>
      </c>
      <c r="F145" s="43"/>
      <c r="G145" s="43"/>
      <c r="H145" s="43"/>
      <c r="I145" s="43"/>
      <c r="J145" s="43"/>
      <c r="K145" s="43"/>
      <c r="L145" s="43"/>
      <c r="M145" s="43"/>
      <c r="N145" s="43"/>
      <c r="O145" s="43">
        <v>7.2</v>
      </c>
      <c r="P145" s="43"/>
      <c r="Q145" s="43"/>
      <c r="R145" s="43"/>
      <c r="S145" s="43"/>
      <c r="T145" s="43"/>
      <c r="U145" s="43"/>
    </row>
    <row r="146" s="3" customFormat="1" ht="15" hidden="1" customHeight="1" spans="1:21">
      <c r="A146" s="37" t="s">
        <v>193</v>
      </c>
      <c r="B146" s="46" t="s">
        <v>194</v>
      </c>
      <c r="C146" s="32">
        <f t="shared" si="18"/>
        <v>192.6</v>
      </c>
      <c r="D146" s="39">
        <f>VLOOKUP(B146,[1]Sheet1!$B$7:$C$388,2,0)</f>
        <v>172.62</v>
      </c>
      <c r="E146" s="32">
        <f t="shared" si="19"/>
        <v>19.98</v>
      </c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>
        <v>15.98</v>
      </c>
      <c r="U146" s="43">
        <v>4</v>
      </c>
    </row>
    <row r="147" s="3" customFormat="1" ht="15" hidden="1" customHeight="1" spans="1:21">
      <c r="A147" s="37"/>
      <c r="B147" s="46" t="s">
        <v>195</v>
      </c>
      <c r="C147" s="32">
        <f t="shared" si="18"/>
        <v>360.92</v>
      </c>
      <c r="D147" s="39">
        <f>VLOOKUP(B147,[1]Sheet1!$B$7:$C$388,2,0)</f>
        <v>261.2</v>
      </c>
      <c r="E147" s="32">
        <f t="shared" si="19"/>
        <v>99.72</v>
      </c>
      <c r="F147" s="43"/>
      <c r="G147" s="43"/>
      <c r="H147" s="43"/>
      <c r="I147" s="43"/>
      <c r="J147" s="43"/>
      <c r="K147" s="43"/>
      <c r="L147" s="43"/>
      <c r="M147" s="43"/>
      <c r="N147" s="43">
        <v>10.52</v>
      </c>
      <c r="O147" s="43"/>
      <c r="P147" s="43">
        <v>1.2</v>
      </c>
      <c r="Q147" s="43"/>
      <c r="R147" s="43">
        <v>88</v>
      </c>
      <c r="S147" s="43"/>
      <c r="T147" s="43"/>
      <c r="U147" s="43"/>
    </row>
    <row r="148" s="3" customFormat="1" ht="15" hidden="1" customHeight="1" spans="1:21">
      <c r="A148" s="37"/>
      <c r="B148" s="46" t="s">
        <v>196</v>
      </c>
      <c r="C148" s="32">
        <f t="shared" si="18"/>
        <v>91.59</v>
      </c>
      <c r="D148" s="39">
        <f>VLOOKUP(B148,[1]Sheet1!$B$7:$C$388,2,0)</f>
        <v>78.75</v>
      </c>
      <c r="E148" s="32">
        <f t="shared" si="19"/>
        <v>12.84</v>
      </c>
      <c r="F148" s="43"/>
      <c r="G148" s="43"/>
      <c r="H148" s="43"/>
      <c r="I148" s="43"/>
      <c r="J148" s="43"/>
      <c r="K148" s="43"/>
      <c r="L148" s="43"/>
      <c r="M148" s="43"/>
      <c r="N148" s="43"/>
      <c r="O148" s="43">
        <v>3.02</v>
      </c>
      <c r="P148" s="43"/>
      <c r="Q148" s="43"/>
      <c r="R148" s="43"/>
      <c r="S148" s="43">
        <v>9.82</v>
      </c>
      <c r="T148" s="43"/>
      <c r="U148" s="43"/>
    </row>
    <row r="149" s="3" customFormat="1" ht="15" hidden="1" customHeight="1" spans="1:21">
      <c r="A149" s="37" t="s">
        <v>197</v>
      </c>
      <c r="B149" s="46" t="s">
        <v>198</v>
      </c>
      <c r="C149" s="32">
        <f t="shared" si="18"/>
        <v>98.88</v>
      </c>
      <c r="D149" s="39">
        <f>VLOOKUP(B149,[1]Sheet1!$B$7:$C$388,2,0)</f>
        <v>88.48</v>
      </c>
      <c r="E149" s="32">
        <f t="shared" si="19"/>
        <v>10.4</v>
      </c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>
        <v>8.4</v>
      </c>
      <c r="U149" s="43">
        <v>2</v>
      </c>
    </row>
    <row r="150" s="3" customFormat="1" ht="15" hidden="1" customHeight="1" spans="1:21">
      <c r="A150" s="37"/>
      <c r="B150" s="46" t="s">
        <v>199</v>
      </c>
      <c r="C150" s="32">
        <f t="shared" si="18"/>
        <v>121.96</v>
      </c>
      <c r="D150" s="39">
        <f>VLOOKUP(B150,[1]Sheet1!$B$7:$C$388,2,0)</f>
        <v>114.24</v>
      </c>
      <c r="E150" s="32">
        <f t="shared" si="19"/>
        <v>7.72</v>
      </c>
      <c r="F150" s="43"/>
      <c r="G150" s="43"/>
      <c r="H150" s="43"/>
      <c r="I150" s="43"/>
      <c r="J150" s="43"/>
      <c r="K150" s="43"/>
      <c r="L150" s="43"/>
      <c r="M150" s="43"/>
      <c r="N150" s="43">
        <v>6.12</v>
      </c>
      <c r="O150" s="43"/>
      <c r="P150" s="43">
        <v>0.6</v>
      </c>
      <c r="Q150" s="43"/>
      <c r="R150" s="43">
        <v>1</v>
      </c>
      <c r="S150" s="43"/>
      <c r="T150" s="43"/>
      <c r="U150" s="43"/>
    </row>
    <row r="151" s="3" customFormat="1" ht="15" hidden="1" customHeight="1" spans="1:21">
      <c r="A151" s="37"/>
      <c r="B151" s="46" t="s">
        <v>200</v>
      </c>
      <c r="C151" s="32">
        <f t="shared" si="18"/>
        <v>52.87</v>
      </c>
      <c r="D151" s="39">
        <f>VLOOKUP(B151,[1]Sheet1!$B$7:$C$388,2,0)</f>
        <v>51.45</v>
      </c>
      <c r="E151" s="32">
        <f t="shared" si="19"/>
        <v>1.42</v>
      </c>
      <c r="F151" s="43"/>
      <c r="G151" s="43"/>
      <c r="H151" s="43"/>
      <c r="I151" s="43"/>
      <c r="J151" s="43"/>
      <c r="K151" s="43"/>
      <c r="L151" s="43"/>
      <c r="M151" s="43"/>
      <c r="N151" s="43"/>
      <c r="O151" s="43">
        <v>1.42</v>
      </c>
      <c r="P151" s="43"/>
      <c r="Q151" s="43"/>
      <c r="R151" s="43"/>
      <c r="S151" s="43"/>
      <c r="T151" s="43"/>
      <c r="U151" s="43"/>
    </row>
    <row r="152" s="3" customFormat="1" ht="15" hidden="1" customHeight="1" spans="1:21">
      <c r="A152" s="37" t="s">
        <v>201</v>
      </c>
      <c r="B152" s="46" t="s">
        <v>202</v>
      </c>
      <c r="C152" s="32">
        <f t="shared" si="18"/>
        <v>131.4</v>
      </c>
      <c r="D152" s="39">
        <f>VLOOKUP(B152,[1]Sheet1!$B$7:$C$388,2,0)</f>
        <v>115.33</v>
      </c>
      <c r="E152" s="32">
        <f t="shared" si="19"/>
        <v>16.07</v>
      </c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>
        <v>9.07</v>
      </c>
      <c r="U152" s="43">
        <v>7</v>
      </c>
    </row>
    <row r="153" s="3" customFormat="1" ht="15" hidden="1" customHeight="1" spans="1:21">
      <c r="A153" s="37"/>
      <c r="B153" s="46" t="s">
        <v>203</v>
      </c>
      <c r="C153" s="32">
        <f t="shared" si="18"/>
        <v>41.72</v>
      </c>
      <c r="D153" s="39">
        <f>VLOOKUP(B153,[1]Sheet1!$B$7:$C$388,2,0)</f>
        <v>33.34</v>
      </c>
      <c r="E153" s="32">
        <f t="shared" si="19"/>
        <v>8.38</v>
      </c>
      <c r="F153" s="43"/>
      <c r="G153" s="43"/>
      <c r="H153" s="43"/>
      <c r="I153" s="43"/>
      <c r="J153" s="43"/>
      <c r="K153" s="43"/>
      <c r="L153" s="43"/>
      <c r="M153" s="43"/>
      <c r="N153" s="43">
        <v>1.78</v>
      </c>
      <c r="O153" s="43"/>
      <c r="P153" s="43">
        <v>0.6</v>
      </c>
      <c r="Q153" s="43"/>
      <c r="R153" s="43">
        <v>6</v>
      </c>
      <c r="S153" s="43"/>
      <c r="T153" s="43"/>
      <c r="U153" s="43"/>
    </row>
    <row r="154" s="3" customFormat="1" ht="15" hidden="1" customHeight="1" spans="1:21">
      <c r="A154" s="37"/>
      <c r="B154" s="46" t="s">
        <v>204</v>
      </c>
      <c r="C154" s="32">
        <f t="shared" si="18"/>
        <v>2.67</v>
      </c>
      <c r="D154" s="39">
        <f>VLOOKUP(B154,[1]Sheet1!$B$7:$C$388,2,0)</f>
        <v>2.12</v>
      </c>
      <c r="E154" s="32">
        <f t="shared" si="19"/>
        <v>0.55</v>
      </c>
      <c r="F154" s="43"/>
      <c r="G154" s="43"/>
      <c r="H154" s="43"/>
      <c r="I154" s="43"/>
      <c r="J154" s="43"/>
      <c r="K154" s="43"/>
      <c r="L154" s="43"/>
      <c r="M154" s="43"/>
      <c r="N154" s="43"/>
      <c r="O154" s="43">
        <v>0.53</v>
      </c>
      <c r="P154" s="43"/>
      <c r="Q154" s="43"/>
      <c r="R154" s="43"/>
      <c r="S154" s="43">
        <v>0.02</v>
      </c>
      <c r="T154" s="43"/>
      <c r="U154" s="43"/>
    </row>
    <row r="155" s="3" customFormat="1" ht="15" hidden="1" customHeight="1" spans="1:21">
      <c r="A155" s="37" t="s">
        <v>205</v>
      </c>
      <c r="B155" s="46" t="s">
        <v>206</v>
      </c>
      <c r="C155" s="32">
        <f t="shared" si="18"/>
        <v>302.24</v>
      </c>
      <c r="D155" s="39">
        <f>VLOOKUP(B155,[1]Sheet1!$B$7:$C$388,2,0)</f>
        <v>269.46</v>
      </c>
      <c r="E155" s="32">
        <f t="shared" si="19"/>
        <v>32.78</v>
      </c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>
        <v>30.78</v>
      </c>
      <c r="U155" s="43">
        <v>2</v>
      </c>
    </row>
    <row r="156" s="3" customFormat="1" ht="15" hidden="1" customHeight="1" spans="1:21">
      <c r="A156" s="37" t="s">
        <v>34</v>
      </c>
      <c r="B156" s="42" t="s">
        <v>207</v>
      </c>
      <c r="C156" s="32">
        <f t="shared" si="18"/>
        <v>1538.56</v>
      </c>
      <c r="D156" s="39">
        <f>VLOOKUP(B156,[1]Sheet1!$B$7:$C$388,2,0)</f>
        <v>1330</v>
      </c>
      <c r="E156" s="32">
        <f t="shared" si="19"/>
        <v>208.56</v>
      </c>
      <c r="F156" s="43"/>
      <c r="G156" s="43"/>
      <c r="H156" s="43">
        <v>1.8</v>
      </c>
      <c r="I156" s="43">
        <v>32.5</v>
      </c>
      <c r="J156" s="43">
        <v>125.26</v>
      </c>
      <c r="K156" s="43">
        <v>31</v>
      </c>
      <c r="L156" s="43">
        <v>18</v>
      </c>
      <c r="M156" s="43"/>
      <c r="N156" s="43"/>
      <c r="O156" s="43"/>
      <c r="P156" s="43"/>
      <c r="Q156" s="43"/>
      <c r="R156" s="43"/>
      <c r="S156" s="43"/>
      <c r="T156" s="43"/>
      <c r="U156" s="43"/>
    </row>
    <row r="157" s="4" customFormat="1" ht="15" hidden="1" customHeight="1" spans="1:21">
      <c r="A157" s="37"/>
      <c r="B157" s="63" t="s">
        <v>208</v>
      </c>
      <c r="C157" s="32">
        <f t="shared" si="18"/>
        <v>2336.48</v>
      </c>
      <c r="D157" s="39">
        <f>VLOOKUP(B157,[1]Sheet1!$B$7:$C$388,2,0)</f>
        <v>1554.05</v>
      </c>
      <c r="E157" s="32">
        <f t="shared" si="19"/>
        <v>782.43</v>
      </c>
      <c r="F157" s="36">
        <f t="shared" ref="F157:N157" si="20">SUM(F158:F165)</f>
        <v>0</v>
      </c>
      <c r="G157" s="36">
        <f t="shared" si="20"/>
        <v>0</v>
      </c>
      <c r="H157" s="36">
        <f t="shared" si="20"/>
        <v>1.4</v>
      </c>
      <c r="I157" s="36">
        <f t="shared" si="20"/>
        <v>43</v>
      </c>
      <c r="J157" s="36">
        <f t="shared" si="20"/>
        <v>290.21</v>
      </c>
      <c r="K157" s="36">
        <f t="shared" si="20"/>
        <v>2</v>
      </c>
      <c r="L157" s="36">
        <f t="shared" si="20"/>
        <v>17</v>
      </c>
      <c r="M157" s="36">
        <f t="shared" si="20"/>
        <v>0</v>
      </c>
      <c r="N157" s="36">
        <f t="shared" si="20"/>
        <v>73.13</v>
      </c>
      <c r="O157" s="36">
        <f t="shared" ref="O157:S157" si="21">ROUND(SUM(O158:O165),2)</f>
        <v>23.71</v>
      </c>
      <c r="P157" s="36">
        <f t="shared" ref="P157:T157" si="22">SUM(P158:P165)</f>
        <v>3</v>
      </c>
      <c r="Q157" s="36">
        <f t="shared" si="21"/>
        <v>0.6</v>
      </c>
      <c r="R157" s="36">
        <f t="shared" si="22"/>
        <v>222</v>
      </c>
      <c r="S157" s="36">
        <f t="shared" si="21"/>
        <v>57.45</v>
      </c>
      <c r="T157" s="36">
        <f t="shared" si="22"/>
        <v>39.93</v>
      </c>
      <c r="U157" s="36">
        <v>9</v>
      </c>
    </row>
    <row r="158" s="3" customFormat="1" ht="15" hidden="1" customHeight="1" spans="1:21">
      <c r="A158" s="37" t="s">
        <v>209</v>
      </c>
      <c r="B158" s="46" t="s">
        <v>210</v>
      </c>
      <c r="C158" s="32">
        <f t="shared" si="18"/>
        <v>173.8</v>
      </c>
      <c r="D158" s="39">
        <f>VLOOKUP(B158,[1]Sheet1!$B$7:$C$388,2,0)</f>
        <v>156.65</v>
      </c>
      <c r="E158" s="32">
        <f t="shared" si="19"/>
        <v>17.15</v>
      </c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>
        <v>16.15</v>
      </c>
      <c r="U158" s="43">
        <v>1</v>
      </c>
    </row>
    <row r="159" s="3" customFormat="1" ht="15" hidden="1" customHeight="1" spans="1:21">
      <c r="A159" s="37" t="s">
        <v>211</v>
      </c>
      <c r="B159" s="46" t="s">
        <v>212</v>
      </c>
      <c r="C159" s="32">
        <f t="shared" si="18"/>
        <v>11.4</v>
      </c>
      <c r="D159" s="39">
        <f>VLOOKUP(B159,[1]Sheet1!$B$7:$C$388,2,0)</f>
        <v>13.94</v>
      </c>
      <c r="E159" s="32">
        <f t="shared" si="19"/>
        <v>-2.54</v>
      </c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>
        <v>-1.54</v>
      </c>
      <c r="U159" s="43">
        <v>-1</v>
      </c>
    </row>
    <row r="160" s="3" customFormat="1" ht="15" hidden="1" customHeight="1" spans="1:21">
      <c r="A160" s="37" t="s">
        <v>213</v>
      </c>
      <c r="B160" s="46" t="s">
        <v>214</v>
      </c>
      <c r="C160" s="32">
        <f t="shared" si="18"/>
        <v>75.4</v>
      </c>
      <c r="D160" s="39">
        <f>VLOOKUP(B160,[1]Sheet1!$B$7:$C$388,2,0)</f>
        <v>66.2</v>
      </c>
      <c r="E160" s="32">
        <f t="shared" si="19"/>
        <v>9.2</v>
      </c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>
        <v>10.2</v>
      </c>
      <c r="U160" s="43">
        <v>-1</v>
      </c>
    </row>
    <row r="161" s="3" customFormat="1" ht="15" hidden="1" customHeight="1" spans="1:21">
      <c r="A161" s="37" t="s">
        <v>215</v>
      </c>
      <c r="B161" s="46" t="s">
        <v>216</v>
      </c>
      <c r="C161" s="32">
        <f t="shared" si="18"/>
        <v>28.08</v>
      </c>
      <c r="D161" s="39">
        <f>VLOOKUP(B161,[1]Sheet1!$B$7:$C$388,2,0)</f>
        <v>26.24</v>
      </c>
      <c r="E161" s="32">
        <f t="shared" si="19"/>
        <v>1.84</v>
      </c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>
        <v>1.84</v>
      </c>
      <c r="U161" s="43">
        <v>0</v>
      </c>
    </row>
    <row r="162" s="3" customFormat="1" ht="15" hidden="1" customHeight="1" spans="1:21">
      <c r="A162" s="37" t="s">
        <v>217</v>
      </c>
      <c r="B162" s="46" t="s">
        <v>218</v>
      </c>
      <c r="C162" s="32">
        <f t="shared" si="18"/>
        <v>131</v>
      </c>
      <c r="D162" s="39">
        <f>VLOOKUP(B162,[1]Sheet1!$B$7:$C$388,2,0)</f>
        <v>107.72</v>
      </c>
      <c r="E162" s="32">
        <f t="shared" si="19"/>
        <v>23.28</v>
      </c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>
        <v>13.28</v>
      </c>
      <c r="U162" s="43">
        <v>10</v>
      </c>
    </row>
    <row r="163" s="3" customFormat="1" ht="15" hidden="1" customHeight="1" spans="1:21">
      <c r="A163" s="37"/>
      <c r="B163" s="46" t="s">
        <v>219</v>
      </c>
      <c r="C163" s="32">
        <f t="shared" si="18"/>
        <v>663.92</v>
      </c>
      <c r="D163" s="39">
        <f>VLOOKUP(B163,[1]Sheet1!$B$7:$C$388,2,0)</f>
        <v>365.79</v>
      </c>
      <c r="E163" s="32">
        <f t="shared" si="19"/>
        <v>298.13</v>
      </c>
      <c r="F163" s="43"/>
      <c r="G163" s="43"/>
      <c r="H163" s="43"/>
      <c r="I163" s="43"/>
      <c r="J163" s="43"/>
      <c r="K163" s="43"/>
      <c r="L163" s="43"/>
      <c r="M163" s="43"/>
      <c r="N163" s="43">
        <v>73.13</v>
      </c>
      <c r="O163" s="43"/>
      <c r="P163" s="43">
        <v>3</v>
      </c>
      <c r="Q163" s="43"/>
      <c r="R163" s="43">
        <v>222</v>
      </c>
      <c r="S163" s="43"/>
      <c r="T163" s="43"/>
      <c r="U163" s="43"/>
    </row>
    <row r="164" s="3" customFormat="1" ht="15" hidden="1" customHeight="1" spans="1:21">
      <c r="A164" s="37"/>
      <c r="B164" s="46" t="s">
        <v>220</v>
      </c>
      <c r="C164" s="32">
        <f t="shared" si="18"/>
        <v>256.27</v>
      </c>
      <c r="D164" s="39">
        <f>VLOOKUP(B164,[1]Sheet1!$B$7:$C$388,2,0)</f>
        <v>174.51</v>
      </c>
      <c r="E164" s="32">
        <f t="shared" si="19"/>
        <v>81.76</v>
      </c>
      <c r="F164" s="43"/>
      <c r="G164" s="43"/>
      <c r="H164" s="43"/>
      <c r="I164" s="43"/>
      <c r="J164" s="43"/>
      <c r="K164" s="43"/>
      <c r="L164" s="43"/>
      <c r="M164" s="43"/>
      <c r="N164" s="43"/>
      <c r="O164" s="43">
        <v>23.71</v>
      </c>
      <c r="P164" s="43"/>
      <c r="Q164" s="43">
        <v>0.6</v>
      </c>
      <c r="R164" s="43"/>
      <c r="S164" s="43">
        <v>57.45</v>
      </c>
      <c r="T164" s="43"/>
      <c r="U164" s="43"/>
    </row>
    <row r="165" s="3" customFormat="1" ht="15" hidden="1" customHeight="1" spans="1:21">
      <c r="A165" s="37" t="s">
        <v>34</v>
      </c>
      <c r="B165" s="42" t="s">
        <v>221</v>
      </c>
      <c r="C165" s="32">
        <f t="shared" si="18"/>
        <v>996.61</v>
      </c>
      <c r="D165" s="39">
        <f>VLOOKUP(B165,[1]Sheet1!$B$7:$C$388,2,0)</f>
        <v>643</v>
      </c>
      <c r="E165" s="32">
        <f t="shared" si="19"/>
        <v>353.61</v>
      </c>
      <c r="F165" s="43"/>
      <c r="G165" s="43"/>
      <c r="H165" s="43">
        <v>1.4</v>
      </c>
      <c r="I165" s="43">
        <v>43</v>
      </c>
      <c r="J165" s="43">
        <v>290.21</v>
      </c>
      <c r="K165" s="43">
        <v>2</v>
      </c>
      <c r="L165" s="43">
        <v>17</v>
      </c>
      <c r="M165" s="43"/>
      <c r="N165" s="43"/>
      <c r="O165" s="43"/>
      <c r="P165" s="43"/>
      <c r="Q165" s="43"/>
      <c r="R165" s="43"/>
      <c r="S165" s="43"/>
      <c r="T165" s="43"/>
      <c r="U165" s="43"/>
    </row>
    <row r="166" s="4" customFormat="1" ht="15" hidden="1" customHeight="1" spans="1:21">
      <c r="A166" s="37"/>
      <c r="B166" s="63" t="s">
        <v>222</v>
      </c>
      <c r="C166" s="32">
        <f t="shared" si="18"/>
        <v>6711.85</v>
      </c>
      <c r="D166" s="39">
        <f>VLOOKUP(B166,[1]Sheet1!$B$7:$C$388,2,0)</f>
        <v>5662.27</v>
      </c>
      <c r="E166" s="32">
        <f t="shared" si="19"/>
        <v>1049.58</v>
      </c>
      <c r="F166" s="36">
        <f t="shared" ref="F166:N166" si="23">SUM(F167:F199)</f>
        <v>0</v>
      </c>
      <c r="G166" s="36">
        <f t="shared" si="23"/>
        <v>0</v>
      </c>
      <c r="H166" s="36">
        <f t="shared" si="23"/>
        <v>2.4</v>
      </c>
      <c r="I166" s="36">
        <f t="shared" si="23"/>
        <v>59</v>
      </c>
      <c r="J166" s="36">
        <f t="shared" si="23"/>
        <v>228.37</v>
      </c>
      <c r="K166" s="36">
        <f t="shared" si="23"/>
        <v>92</v>
      </c>
      <c r="L166" s="36">
        <f t="shared" si="23"/>
        <v>20</v>
      </c>
      <c r="M166" s="36">
        <f t="shared" si="23"/>
        <v>0</v>
      </c>
      <c r="N166" s="36">
        <f t="shared" si="23"/>
        <v>-12.65</v>
      </c>
      <c r="O166" s="36">
        <f t="shared" ref="O166:S166" si="24">ROUND(SUM(O167:O199),2)</f>
        <v>29.67</v>
      </c>
      <c r="P166" s="36">
        <f t="shared" ref="P166:U166" si="25">SUM(P167:P199)</f>
        <v>10.8</v>
      </c>
      <c r="Q166" s="36">
        <f t="shared" si="24"/>
        <v>0.6</v>
      </c>
      <c r="R166" s="36">
        <f t="shared" si="25"/>
        <v>456</v>
      </c>
      <c r="S166" s="36">
        <f t="shared" si="24"/>
        <v>30.32</v>
      </c>
      <c r="T166" s="36">
        <f t="shared" si="25"/>
        <v>139.07</v>
      </c>
      <c r="U166" s="36">
        <f t="shared" si="25"/>
        <v>-6</v>
      </c>
    </row>
    <row r="167" s="3" customFormat="1" ht="15" hidden="1" customHeight="1" spans="1:21">
      <c r="A167" s="37" t="s">
        <v>223</v>
      </c>
      <c r="B167" s="46" t="s">
        <v>224</v>
      </c>
      <c r="C167" s="32">
        <f t="shared" si="18"/>
        <v>569.16</v>
      </c>
      <c r="D167" s="39">
        <f>VLOOKUP(B167,[1]Sheet1!$B$7:$C$388,2,0)</f>
        <v>495.91</v>
      </c>
      <c r="E167" s="32">
        <f t="shared" si="19"/>
        <v>73.25</v>
      </c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>
        <v>78.25</v>
      </c>
      <c r="U167" s="43">
        <v>-5</v>
      </c>
    </row>
    <row r="168" s="3" customFormat="1" ht="15" hidden="1" customHeight="1" spans="1:21">
      <c r="A168" s="37"/>
      <c r="B168" s="68" t="s">
        <v>225</v>
      </c>
      <c r="C168" s="32">
        <f t="shared" si="18"/>
        <v>252.2</v>
      </c>
      <c r="D168" s="39">
        <f>VLOOKUP(B168,[1]Sheet1!$B$7:$C$388,2,0)</f>
        <v>157.25</v>
      </c>
      <c r="E168" s="32">
        <f t="shared" si="19"/>
        <v>94.95</v>
      </c>
      <c r="F168" s="43"/>
      <c r="G168" s="43"/>
      <c r="H168" s="43"/>
      <c r="I168" s="43"/>
      <c r="J168" s="43"/>
      <c r="K168" s="43"/>
      <c r="L168" s="43"/>
      <c r="M168" s="43"/>
      <c r="N168" s="43">
        <v>13.75</v>
      </c>
      <c r="O168" s="43"/>
      <c r="P168" s="43">
        <v>1.2</v>
      </c>
      <c r="Q168" s="43"/>
      <c r="R168" s="43">
        <v>80</v>
      </c>
      <c r="S168" s="43"/>
      <c r="T168" s="43"/>
      <c r="U168" s="43"/>
    </row>
    <row r="169" s="3" customFormat="1" ht="15" hidden="1" customHeight="1" spans="1:21">
      <c r="A169" s="37"/>
      <c r="B169" s="69" t="s">
        <v>226</v>
      </c>
      <c r="C169" s="32">
        <f t="shared" si="18"/>
        <v>59.44</v>
      </c>
      <c r="D169" s="39"/>
      <c r="E169" s="32">
        <f t="shared" si="19"/>
        <v>59.44</v>
      </c>
      <c r="F169" s="43"/>
      <c r="G169" s="43"/>
      <c r="H169" s="43"/>
      <c r="I169" s="43"/>
      <c r="J169" s="43"/>
      <c r="K169" s="43"/>
      <c r="L169" s="43"/>
      <c r="M169" s="43"/>
      <c r="N169" s="43">
        <v>7.84</v>
      </c>
      <c r="O169" s="43"/>
      <c r="P169" s="43">
        <v>0.6</v>
      </c>
      <c r="Q169" s="43"/>
      <c r="R169" s="43">
        <v>51</v>
      </c>
      <c r="S169" s="43"/>
      <c r="T169" s="43"/>
      <c r="U169" s="43"/>
    </row>
    <row r="170" s="3" customFormat="1" ht="15" hidden="1" customHeight="1" spans="1:21">
      <c r="A170" s="37"/>
      <c r="B170" s="69" t="s">
        <v>227</v>
      </c>
      <c r="C170" s="32">
        <f t="shared" si="18"/>
        <v>1.92</v>
      </c>
      <c r="D170" s="39"/>
      <c r="E170" s="32">
        <f t="shared" si="19"/>
        <v>1.92</v>
      </c>
      <c r="F170" s="43"/>
      <c r="G170" s="43"/>
      <c r="H170" s="43"/>
      <c r="I170" s="43"/>
      <c r="J170" s="43"/>
      <c r="K170" s="43"/>
      <c r="L170" s="43"/>
      <c r="M170" s="43"/>
      <c r="N170" s="43">
        <v>1.92</v>
      </c>
      <c r="O170" s="43"/>
      <c r="P170" s="43"/>
      <c r="Q170" s="43"/>
      <c r="R170" s="43"/>
      <c r="S170" s="43"/>
      <c r="T170" s="43"/>
      <c r="U170" s="43"/>
    </row>
    <row r="171" s="3" customFormat="1" ht="15" hidden="1" customHeight="1" spans="1:21">
      <c r="A171" s="37" t="s">
        <v>228</v>
      </c>
      <c r="B171" s="46" t="s">
        <v>229</v>
      </c>
      <c r="C171" s="32">
        <f t="shared" si="18"/>
        <v>69.76</v>
      </c>
      <c r="D171" s="39">
        <f>VLOOKUP(B171,[1]Sheet1!$B$7:$C$388,2,0)</f>
        <v>70.09</v>
      </c>
      <c r="E171" s="32">
        <f t="shared" si="19"/>
        <v>-0.33</v>
      </c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>
        <v>-0.33</v>
      </c>
      <c r="U171" s="43">
        <v>0</v>
      </c>
    </row>
    <row r="172" s="3" customFormat="1" ht="15" hidden="1" customHeight="1" spans="1:21">
      <c r="A172" s="37"/>
      <c r="B172" s="46" t="s">
        <v>230</v>
      </c>
      <c r="C172" s="32">
        <f t="shared" si="18"/>
        <v>23.04</v>
      </c>
      <c r="D172" s="39">
        <f>VLOOKUP(B172,[1]Sheet1!$B$7:$C$388,2,0)</f>
        <v>22.7</v>
      </c>
      <c r="E172" s="32">
        <f t="shared" si="19"/>
        <v>0.34</v>
      </c>
      <c r="F172" s="43"/>
      <c r="G172" s="43"/>
      <c r="H172" s="43"/>
      <c r="I172" s="43"/>
      <c r="J172" s="43"/>
      <c r="K172" s="43"/>
      <c r="L172" s="43"/>
      <c r="M172" s="43"/>
      <c r="N172" s="43"/>
      <c r="O172" s="43">
        <v>0.34</v>
      </c>
      <c r="P172" s="43"/>
      <c r="Q172" s="43"/>
      <c r="R172" s="43"/>
      <c r="S172" s="43"/>
      <c r="T172" s="43"/>
      <c r="U172" s="43"/>
    </row>
    <row r="173" s="3" customFormat="1" ht="15" hidden="1" customHeight="1" spans="1:21">
      <c r="A173" s="37"/>
      <c r="B173" s="46" t="s">
        <v>231</v>
      </c>
      <c r="C173" s="32">
        <f t="shared" si="18"/>
        <v>70.16</v>
      </c>
      <c r="D173" s="39">
        <f>VLOOKUP(B173,[1]Sheet1!$B$7:$C$388,2,0)</f>
        <v>46.51</v>
      </c>
      <c r="E173" s="32">
        <f t="shared" si="19"/>
        <v>23.65</v>
      </c>
      <c r="F173" s="43"/>
      <c r="G173" s="43"/>
      <c r="H173" s="43"/>
      <c r="I173" s="43"/>
      <c r="J173" s="43"/>
      <c r="K173" s="43"/>
      <c r="L173" s="43"/>
      <c r="M173" s="43"/>
      <c r="N173" s="43">
        <v>6.05</v>
      </c>
      <c r="O173" s="43"/>
      <c r="P173" s="43">
        <v>0.6</v>
      </c>
      <c r="Q173" s="43"/>
      <c r="R173" s="43">
        <v>17</v>
      </c>
      <c r="S173" s="43"/>
      <c r="T173" s="43"/>
      <c r="U173" s="43"/>
    </row>
    <row r="174" s="3" customFormat="1" ht="15" hidden="1" customHeight="1" spans="1:21">
      <c r="A174" s="37" t="s">
        <v>232</v>
      </c>
      <c r="B174" s="46" t="s">
        <v>233</v>
      </c>
      <c r="C174" s="32">
        <f t="shared" si="18"/>
        <v>101.84</v>
      </c>
      <c r="D174" s="39">
        <f>VLOOKUP(B174,[1]Sheet1!$B$7:$C$388,2,0)</f>
        <v>86</v>
      </c>
      <c r="E174" s="32">
        <f t="shared" si="19"/>
        <v>15.84</v>
      </c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>
        <v>7.84</v>
      </c>
      <c r="U174" s="43">
        <v>8</v>
      </c>
    </row>
    <row r="175" s="3" customFormat="1" ht="15" hidden="1" customHeight="1" spans="1:21">
      <c r="A175" s="37"/>
      <c r="B175" s="46" t="s">
        <v>234</v>
      </c>
      <c r="C175" s="32">
        <f t="shared" si="18"/>
        <v>16.88</v>
      </c>
      <c r="D175" s="39">
        <f>VLOOKUP(B175,[1]Sheet1!$B$7:$C$388,2,0)</f>
        <v>14.72</v>
      </c>
      <c r="E175" s="32">
        <f t="shared" si="19"/>
        <v>2.16</v>
      </c>
      <c r="F175" s="43"/>
      <c r="G175" s="43"/>
      <c r="H175" s="43"/>
      <c r="I175" s="43"/>
      <c r="J175" s="43"/>
      <c r="K175" s="43"/>
      <c r="L175" s="43"/>
      <c r="M175" s="43"/>
      <c r="N175" s="43">
        <v>0.16</v>
      </c>
      <c r="O175" s="43"/>
      <c r="P175" s="43">
        <v>0</v>
      </c>
      <c r="Q175" s="43"/>
      <c r="R175" s="43">
        <v>2</v>
      </c>
      <c r="S175" s="43"/>
      <c r="T175" s="43"/>
      <c r="U175" s="43"/>
    </row>
    <row r="176" s="3" customFormat="1" ht="15" hidden="1" customHeight="1" spans="1:21">
      <c r="A176" s="37"/>
      <c r="B176" s="46" t="s">
        <v>235</v>
      </c>
      <c r="C176" s="32">
        <f t="shared" si="18"/>
        <v>20.44</v>
      </c>
      <c r="D176" s="39">
        <f>VLOOKUP(B176,[1]Sheet1!$B$7:$C$388,2,0)</f>
        <v>20.06</v>
      </c>
      <c r="E176" s="32">
        <f t="shared" si="19"/>
        <v>0.38</v>
      </c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>
        <v>0.38</v>
      </c>
      <c r="T176" s="43"/>
      <c r="U176" s="43"/>
    </row>
    <row r="177" s="3" customFormat="1" ht="15" hidden="1" customHeight="1" spans="1:21">
      <c r="A177" s="37" t="s">
        <v>236</v>
      </c>
      <c r="B177" s="46" t="s">
        <v>237</v>
      </c>
      <c r="C177" s="32">
        <f t="shared" si="18"/>
        <v>37.04</v>
      </c>
      <c r="D177" s="39">
        <f>VLOOKUP(B177,[1]Sheet1!$B$7:$C$388,2,0)</f>
        <v>32.64</v>
      </c>
      <c r="E177" s="32">
        <f t="shared" si="19"/>
        <v>4.4</v>
      </c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>
        <v>4.4</v>
      </c>
      <c r="U177" s="43">
        <v>0</v>
      </c>
    </row>
    <row r="178" s="3" customFormat="1" ht="15" hidden="1" customHeight="1" spans="1:21">
      <c r="A178" s="37"/>
      <c r="B178" s="70" t="s">
        <v>238</v>
      </c>
      <c r="C178" s="32">
        <f t="shared" si="18"/>
        <v>7.28</v>
      </c>
      <c r="D178" s="39"/>
      <c r="E178" s="32">
        <f t="shared" si="19"/>
        <v>7.28</v>
      </c>
      <c r="F178" s="43"/>
      <c r="G178" s="43"/>
      <c r="H178" s="43"/>
      <c r="I178" s="43"/>
      <c r="J178" s="43"/>
      <c r="K178" s="43"/>
      <c r="L178" s="43"/>
      <c r="M178" s="43"/>
      <c r="N178" s="43">
        <v>1.28</v>
      </c>
      <c r="O178" s="43"/>
      <c r="P178" s="43"/>
      <c r="Q178" s="43"/>
      <c r="R178" s="43">
        <v>6</v>
      </c>
      <c r="S178" s="43"/>
      <c r="T178" s="43"/>
      <c r="U178" s="43"/>
    </row>
    <row r="179" s="3" customFormat="1" ht="15" hidden="1" customHeight="1" spans="1:21">
      <c r="A179" s="37" t="s">
        <v>239</v>
      </c>
      <c r="B179" s="46" t="s">
        <v>240</v>
      </c>
      <c r="C179" s="32">
        <f t="shared" si="18"/>
        <v>59.76</v>
      </c>
      <c r="D179" s="39">
        <f>VLOOKUP(B179,[1]Sheet1!$B$7:$C$388,2,0)</f>
        <v>55.27</v>
      </c>
      <c r="E179" s="32">
        <f t="shared" si="19"/>
        <v>4.49</v>
      </c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>
        <v>4.49</v>
      </c>
      <c r="U179" s="43">
        <v>0</v>
      </c>
    </row>
    <row r="180" s="3" customFormat="1" ht="15" hidden="1" customHeight="1" spans="1:21">
      <c r="A180" s="37"/>
      <c r="B180" s="46" t="s">
        <v>241</v>
      </c>
      <c r="C180" s="32">
        <f t="shared" si="18"/>
        <v>27.92</v>
      </c>
      <c r="D180" s="39">
        <f>VLOOKUP(B180,[1]Sheet1!$B$7:$C$388,2,0)</f>
        <v>12.86</v>
      </c>
      <c r="E180" s="32">
        <f t="shared" si="19"/>
        <v>15.06</v>
      </c>
      <c r="F180" s="43"/>
      <c r="G180" s="43"/>
      <c r="H180" s="43"/>
      <c r="I180" s="43"/>
      <c r="J180" s="43"/>
      <c r="K180" s="43"/>
      <c r="L180" s="43"/>
      <c r="M180" s="43"/>
      <c r="N180" s="43">
        <v>3.06</v>
      </c>
      <c r="O180" s="43"/>
      <c r="P180" s="43">
        <v>0</v>
      </c>
      <c r="Q180" s="43"/>
      <c r="R180" s="43">
        <v>12</v>
      </c>
      <c r="S180" s="43"/>
      <c r="T180" s="43"/>
      <c r="U180" s="43"/>
    </row>
    <row r="181" s="3" customFormat="1" ht="15" hidden="1" customHeight="1" spans="1:21">
      <c r="A181" s="37" t="s">
        <v>242</v>
      </c>
      <c r="B181" s="46" t="s">
        <v>243</v>
      </c>
      <c r="C181" s="32">
        <f t="shared" si="18"/>
        <v>117.84</v>
      </c>
      <c r="D181" s="39">
        <f>VLOOKUP(B181,[1]Sheet1!$B$7:$C$388,2,0)</f>
        <v>110.82</v>
      </c>
      <c r="E181" s="32">
        <f t="shared" si="19"/>
        <v>7.02</v>
      </c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>
        <v>7.02</v>
      </c>
      <c r="U181" s="43">
        <v>0</v>
      </c>
    </row>
    <row r="182" s="3" customFormat="1" ht="15" hidden="1" customHeight="1" spans="1:21">
      <c r="A182" s="37"/>
      <c r="B182" s="71" t="s">
        <v>244</v>
      </c>
      <c r="C182" s="32">
        <f t="shared" si="18"/>
        <v>192.28</v>
      </c>
      <c r="D182" s="39">
        <f>VLOOKUP(B182,[1]Sheet1!$B$7:$C$388,2,0)</f>
        <v>133.45</v>
      </c>
      <c r="E182" s="32">
        <f t="shared" si="19"/>
        <v>58.83</v>
      </c>
      <c r="F182" s="43"/>
      <c r="G182" s="43"/>
      <c r="H182" s="43"/>
      <c r="I182" s="43"/>
      <c r="J182" s="43"/>
      <c r="K182" s="43"/>
      <c r="L182" s="43"/>
      <c r="M182" s="43"/>
      <c r="N182" s="43">
        <v>6.63</v>
      </c>
      <c r="O182" s="43"/>
      <c r="P182" s="43">
        <v>1.2</v>
      </c>
      <c r="Q182" s="43"/>
      <c r="R182" s="43">
        <v>51</v>
      </c>
      <c r="S182" s="43"/>
      <c r="T182" s="43"/>
      <c r="U182" s="43"/>
    </row>
    <row r="183" s="3" customFormat="1" ht="15" hidden="1" customHeight="1" spans="1:21">
      <c r="A183" s="37"/>
      <c r="B183" s="46" t="s">
        <v>245</v>
      </c>
      <c r="C183" s="32">
        <f t="shared" si="18"/>
        <v>60.75</v>
      </c>
      <c r="D183" s="39">
        <f>VLOOKUP(B183,[1]Sheet1!$B$7:$C$388,2,0)</f>
        <v>44.35</v>
      </c>
      <c r="E183" s="32">
        <f t="shared" si="19"/>
        <v>16.4</v>
      </c>
      <c r="F183" s="43"/>
      <c r="G183" s="43"/>
      <c r="H183" s="43"/>
      <c r="I183" s="43"/>
      <c r="J183" s="43"/>
      <c r="K183" s="43"/>
      <c r="L183" s="43"/>
      <c r="M183" s="43"/>
      <c r="N183" s="43"/>
      <c r="O183" s="43">
        <v>5.59</v>
      </c>
      <c r="P183" s="43"/>
      <c r="Q183" s="43"/>
      <c r="R183" s="43"/>
      <c r="S183" s="43">
        <v>10.81</v>
      </c>
      <c r="T183" s="43"/>
      <c r="U183" s="43"/>
    </row>
    <row r="184" s="3" customFormat="1" ht="15" hidden="1" customHeight="1" spans="1:21">
      <c r="A184" s="37" t="s">
        <v>246</v>
      </c>
      <c r="B184" s="46" t="s">
        <v>247</v>
      </c>
      <c r="C184" s="32">
        <f t="shared" si="18"/>
        <v>173.32</v>
      </c>
      <c r="D184" s="39">
        <f>VLOOKUP(B184,[1]Sheet1!$B$7:$C$388,2,0)</f>
        <v>173.18</v>
      </c>
      <c r="E184" s="32">
        <f t="shared" si="19"/>
        <v>0.140000000000001</v>
      </c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>
        <v>17.14</v>
      </c>
      <c r="U184" s="43">
        <v>-17</v>
      </c>
    </row>
    <row r="185" s="3" customFormat="1" ht="15" hidden="1" customHeight="1" spans="1:21">
      <c r="A185" s="37"/>
      <c r="B185" s="46" t="s">
        <v>248</v>
      </c>
      <c r="C185" s="32">
        <f t="shared" si="18"/>
        <v>171.08</v>
      </c>
      <c r="D185" s="39">
        <f>VLOOKUP(B185,[1]Sheet1!$B$7:$C$388,2,0)</f>
        <v>124.46</v>
      </c>
      <c r="E185" s="32">
        <f t="shared" si="19"/>
        <v>46.62</v>
      </c>
      <c r="F185" s="43"/>
      <c r="G185" s="43"/>
      <c r="H185" s="43"/>
      <c r="I185" s="43"/>
      <c r="J185" s="43"/>
      <c r="K185" s="43"/>
      <c r="L185" s="43"/>
      <c r="M185" s="43"/>
      <c r="N185" s="43">
        <v>8.02</v>
      </c>
      <c r="O185" s="43"/>
      <c r="P185" s="43">
        <v>0.6</v>
      </c>
      <c r="Q185" s="43"/>
      <c r="R185" s="43">
        <v>38</v>
      </c>
      <c r="S185" s="43"/>
      <c r="T185" s="43"/>
      <c r="U185" s="43"/>
    </row>
    <row r="186" s="3" customFormat="1" ht="15" hidden="1" customHeight="1" spans="1:21">
      <c r="A186" s="37"/>
      <c r="B186" s="46" t="s">
        <v>249</v>
      </c>
      <c r="C186" s="32">
        <f t="shared" si="18"/>
        <v>10.25</v>
      </c>
      <c r="D186" s="39">
        <f>VLOOKUP(B186,[1]Sheet1!$B$7:$C$388,2,0)</f>
        <v>10.25</v>
      </c>
      <c r="E186" s="32">
        <f t="shared" si="19"/>
        <v>0</v>
      </c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</row>
    <row r="187" s="3" customFormat="1" ht="15" hidden="1" customHeight="1" spans="1:21">
      <c r="A187" s="37" t="s">
        <v>250</v>
      </c>
      <c r="B187" s="46" t="s">
        <v>251</v>
      </c>
      <c r="C187" s="32">
        <f t="shared" si="18"/>
        <v>57.84</v>
      </c>
      <c r="D187" s="39">
        <f>VLOOKUP(B187,[1]Sheet1!$B$7:$C$388,2,0)</f>
        <v>53.08</v>
      </c>
      <c r="E187" s="32">
        <f t="shared" si="19"/>
        <v>4.76</v>
      </c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>
        <v>1.76</v>
      </c>
      <c r="U187" s="43">
        <v>3</v>
      </c>
    </row>
    <row r="188" s="3" customFormat="1" ht="15" hidden="1" customHeight="1" spans="1:21">
      <c r="A188" s="37"/>
      <c r="B188" s="46" t="s">
        <v>252</v>
      </c>
      <c r="C188" s="32">
        <f t="shared" si="18"/>
        <v>33.8</v>
      </c>
      <c r="D188" s="39">
        <f>VLOOKUP(B188,[1]Sheet1!$B$7:$C$388,2,0)</f>
        <v>8.77</v>
      </c>
      <c r="E188" s="32">
        <f t="shared" si="19"/>
        <v>25.03</v>
      </c>
      <c r="F188" s="43"/>
      <c r="G188" s="43"/>
      <c r="H188" s="43"/>
      <c r="I188" s="43"/>
      <c r="J188" s="43"/>
      <c r="K188" s="43"/>
      <c r="L188" s="43"/>
      <c r="M188" s="43"/>
      <c r="N188" s="43">
        <v>1.43</v>
      </c>
      <c r="O188" s="43"/>
      <c r="P188" s="43">
        <v>0.6</v>
      </c>
      <c r="Q188" s="43"/>
      <c r="R188" s="43">
        <v>23</v>
      </c>
      <c r="S188" s="43"/>
      <c r="T188" s="43"/>
      <c r="U188" s="43"/>
    </row>
    <row r="189" s="3" customFormat="1" ht="15" hidden="1" customHeight="1" spans="1:21">
      <c r="A189" s="37" t="s">
        <v>253</v>
      </c>
      <c r="B189" s="46" t="s">
        <v>254</v>
      </c>
      <c r="C189" s="32">
        <f t="shared" si="18"/>
        <v>74</v>
      </c>
      <c r="D189" s="39">
        <f>VLOOKUP(B189,[1]Sheet1!$B$7:$C$388,2,0)</f>
        <v>59.94</v>
      </c>
      <c r="E189" s="32">
        <f t="shared" si="19"/>
        <v>14.06</v>
      </c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>
        <v>10.06</v>
      </c>
      <c r="U189" s="43">
        <v>4</v>
      </c>
    </row>
    <row r="190" s="3" customFormat="1" ht="15" hidden="1" customHeight="1" spans="1:21">
      <c r="A190" s="37"/>
      <c r="B190" s="64" t="s">
        <v>255</v>
      </c>
      <c r="C190" s="32">
        <f t="shared" si="18"/>
        <v>347.36</v>
      </c>
      <c r="D190" s="39">
        <f>VLOOKUP(B190,[1]Sheet1!$B$7:$C$388,2,0)</f>
        <v>199.1</v>
      </c>
      <c r="E190" s="32">
        <f t="shared" si="19"/>
        <v>148.26</v>
      </c>
      <c r="F190" s="43"/>
      <c r="G190" s="43"/>
      <c r="H190" s="43"/>
      <c r="I190" s="43"/>
      <c r="J190" s="43"/>
      <c r="K190" s="43"/>
      <c r="L190" s="43"/>
      <c r="M190" s="43"/>
      <c r="N190" s="43">
        <v>8.66</v>
      </c>
      <c r="O190" s="43"/>
      <c r="P190" s="43">
        <v>0.6</v>
      </c>
      <c r="Q190" s="43"/>
      <c r="R190" s="43">
        <v>139</v>
      </c>
      <c r="S190" s="43"/>
      <c r="T190" s="43"/>
      <c r="U190" s="43"/>
    </row>
    <row r="191" s="3" customFormat="1" ht="15" hidden="1" customHeight="1" spans="1:21">
      <c r="A191" s="37" t="s">
        <v>256</v>
      </c>
      <c r="B191" s="46" t="s">
        <v>257</v>
      </c>
      <c r="C191" s="32">
        <f t="shared" si="18"/>
        <v>306.84</v>
      </c>
      <c r="D191" s="39">
        <f>VLOOKUP(B191,[1]Sheet1!$B$7:$C$388,2,0)</f>
        <v>297.4</v>
      </c>
      <c r="E191" s="32">
        <f t="shared" si="19"/>
        <v>9.44</v>
      </c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>
        <v>8.44</v>
      </c>
      <c r="U191" s="43">
        <v>1</v>
      </c>
    </row>
    <row r="192" s="3" customFormat="1" ht="15" hidden="1" customHeight="1" spans="1:21">
      <c r="A192" s="37"/>
      <c r="B192" s="42" t="s">
        <v>258</v>
      </c>
      <c r="C192" s="32">
        <f t="shared" si="18"/>
        <v>53.84</v>
      </c>
      <c r="D192" s="39">
        <f>VLOOKUP(B192,[1]Sheet1!$B$7:$C$388,2,0)</f>
        <v>77</v>
      </c>
      <c r="E192" s="32">
        <f t="shared" si="19"/>
        <v>-23.16</v>
      </c>
      <c r="F192" s="43"/>
      <c r="G192" s="43"/>
      <c r="H192" s="43"/>
      <c r="I192" s="43"/>
      <c r="J192" s="43"/>
      <c r="K192" s="43"/>
      <c r="L192" s="43"/>
      <c r="M192" s="43"/>
      <c r="N192" s="43">
        <v>6.88</v>
      </c>
      <c r="O192" s="43"/>
      <c r="P192" s="43">
        <v>0</v>
      </c>
      <c r="Q192" s="43"/>
      <c r="R192" s="43">
        <v>-31</v>
      </c>
      <c r="S192" s="43">
        <v>0.96</v>
      </c>
      <c r="T192" s="43"/>
      <c r="U192" s="43"/>
    </row>
    <row r="193" s="3" customFormat="1" ht="15" hidden="1" customHeight="1" spans="1:21">
      <c r="A193" s="37"/>
      <c r="B193" s="42" t="s">
        <v>259</v>
      </c>
      <c r="C193" s="32">
        <f t="shared" si="18"/>
        <v>651.76</v>
      </c>
      <c r="D193" s="39">
        <f>VLOOKUP(B193,[1]Sheet1!$B$7:$C$388,2,0)</f>
        <v>651.45</v>
      </c>
      <c r="E193" s="32">
        <f t="shared" si="19"/>
        <v>0.31</v>
      </c>
      <c r="F193" s="43"/>
      <c r="G193" s="43"/>
      <c r="H193" s="43"/>
      <c r="I193" s="43"/>
      <c r="J193" s="43"/>
      <c r="K193" s="43"/>
      <c r="L193" s="43"/>
      <c r="M193" s="43"/>
      <c r="N193" s="43">
        <v>-4.09</v>
      </c>
      <c r="O193" s="43"/>
      <c r="P193" s="43">
        <v>2.4</v>
      </c>
      <c r="Q193" s="43"/>
      <c r="R193" s="43">
        <v>2</v>
      </c>
      <c r="S193" s="43"/>
      <c r="T193" s="43"/>
      <c r="U193" s="43"/>
    </row>
    <row r="194" s="3" customFormat="1" ht="15" hidden="1" customHeight="1" spans="1:21">
      <c r="A194" s="37"/>
      <c r="B194" s="72" t="s">
        <v>260</v>
      </c>
      <c r="C194" s="32">
        <f t="shared" si="18"/>
        <v>148.2</v>
      </c>
      <c r="D194" s="39">
        <f>VLOOKUP(B194,[1]Sheet1!$B$7:$C$388,2,0)</f>
        <v>67.93</v>
      </c>
      <c r="E194" s="32">
        <f t="shared" si="19"/>
        <v>80.27</v>
      </c>
      <c r="F194" s="43"/>
      <c r="G194" s="43"/>
      <c r="H194" s="43"/>
      <c r="I194" s="43"/>
      <c r="J194" s="43"/>
      <c r="K194" s="43"/>
      <c r="L194" s="43"/>
      <c r="M194" s="43"/>
      <c r="N194" s="43">
        <v>15.67</v>
      </c>
      <c r="O194" s="43"/>
      <c r="P194" s="43">
        <v>0.6</v>
      </c>
      <c r="Q194" s="43"/>
      <c r="R194" s="43">
        <v>64</v>
      </c>
      <c r="S194" s="43"/>
      <c r="T194" s="43"/>
      <c r="U194" s="43"/>
    </row>
    <row r="195" s="3" customFormat="1" ht="15" hidden="1" customHeight="1" spans="1:21">
      <c r="A195" s="37"/>
      <c r="B195" s="44" t="s">
        <v>261</v>
      </c>
      <c r="C195" s="32">
        <f t="shared" si="18"/>
        <v>903.44</v>
      </c>
      <c r="D195" s="39">
        <f>VLOOKUP(B195,[1]Sheet1!$B$7:$C$388,2,0)</f>
        <v>990.26</v>
      </c>
      <c r="E195" s="32">
        <f t="shared" si="19"/>
        <v>-86.82</v>
      </c>
      <c r="F195" s="43"/>
      <c r="G195" s="43"/>
      <c r="H195" s="43"/>
      <c r="I195" s="43"/>
      <c r="J195" s="43"/>
      <c r="K195" s="43"/>
      <c r="L195" s="43"/>
      <c r="M195" s="43"/>
      <c r="N195" s="43">
        <v>-90.22</v>
      </c>
      <c r="O195" s="43"/>
      <c r="P195" s="43">
        <v>2.4</v>
      </c>
      <c r="Q195" s="43"/>
      <c r="R195" s="43">
        <v>1</v>
      </c>
      <c r="S195" s="43"/>
      <c r="T195" s="43"/>
      <c r="U195" s="43"/>
    </row>
    <row r="196" s="3" customFormat="1" ht="15" hidden="1" customHeight="1" spans="1:21">
      <c r="A196" s="37"/>
      <c r="B196" s="44" t="s">
        <v>262</v>
      </c>
      <c r="C196" s="32">
        <f t="shared" si="18"/>
        <v>5.08</v>
      </c>
      <c r="D196" s="39">
        <f>VLOOKUP(B196,[1]Sheet1!$B$7:$C$388,2,0)</f>
        <v>3.77</v>
      </c>
      <c r="E196" s="32">
        <f t="shared" si="19"/>
        <v>1.31</v>
      </c>
      <c r="F196" s="43"/>
      <c r="G196" s="43"/>
      <c r="H196" s="43"/>
      <c r="I196" s="43"/>
      <c r="J196" s="43"/>
      <c r="K196" s="43"/>
      <c r="L196" s="43"/>
      <c r="M196" s="43"/>
      <c r="N196" s="43">
        <v>0.31</v>
      </c>
      <c r="O196" s="43"/>
      <c r="P196" s="43">
        <v>0</v>
      </c>
      <c r="Q196" s="43"/>
      <c r="R196" s="43">
        <v>1</v>
      </c>
      <c r="S196" s="43"/>
      <c r="T196" s="43"/>
      <c r="U196" s="43"/>
    </row>
    <row r="197" s="3" customFormat="1" ht="15" hidden="1" customHeight="1" spans="1:21">
      <c r="A197" s="37"/>
      <c r="B197" s="42" t="s">
        <v>263</v>
      </c>
      <c r="C197" s="32">
        <f t="shared" si="18"/>
        <v>64.76</v>
      </c>
      <c r="D197" s="39">
        <f>VLOOKUP(B197,[1]Sheet1!$B$7:$C$388,2,0)</f>
        <v>56.71</v>
      </c>
      <c r="E197" s="32">
        <f t="shared" si="19"/>
        <v>8.05</v>
      </c>
      <c r="F197" s="43"/>
      <c r="G197" s="43"/>
      <c r="H197" s="43"/>
      <c r="I197" s="43"/>
      <c r="J197" s="43"/>
      <c r="K197" s="43"/>
      <c r="L197" s="43"/>
      <c r="M197" s="43"/>
      <c r="N197" s="43"/>
      <c r="O197" s="43">
        <v>8.05</v>
      </c>
      <c r="P197" s="43"/>
      <c r="Q197" s="43"/>
      <c r="R197" s="43"/>
      <c r="S197" s="43"/>
      <c r="T197" s="43"/>
      <c r="U197" s="43"/>
    </row>
    <row r="198" s="3" customFormat="1" ht="15" hidden="1" customHeight="1" spans="1:21">
      <c r="A198" s="37"/>
      <c r="B198" s="42" t="s">
        <v>264</v>
      </c>
      <c r="C198" s="32">
        <f t="shared" si="18"/>
        <v>247.8</v>
      </c>
      <c r="D198" s="39">
        <f>VLOOKUP(B198,[1]Sheet1!$B$7:$C$388,2,0)</f>
        <v>213.34</v>
      </c>
      <c r="E198" s="32">
        <f t="shared" si="19"/>
        <v>34.46</v>
      </c>
      <c r="F198" s="43"/>
      <c r="G198" s="43"/>
      <c r="H198" s="43"/>
      <c r="I198" s="43"/>
      <c r="J198" s="43"/>
      <c r="K198" s="43"/>
      <c r="L198" s="43"/>
      <c r="M198" s="43"/>
      <c r="N198" s="43"/>
      <c r="O198" s="43">
        <v>15.69</v>
      </c>
      <c r="P198" s="43"/>
      <c r="Q198" s="43">
        <v>0.6</v>
      </c>
      <c r="R198" s="43"/>
      <c r="S198" s="43">
        <v>18.17</v>
      </c>
      <c r="T198" s="43"/>
      <c r="U198" s="43"/>
    </row>
    <row r="199" s="3" customFormat="1" ht="15" hidden="1" customHeight="1" spans="1:21">
      <c r="A199" s="37" t="s">
        <v>34</v>
      </c>
      <c r="B199" s="42" t="s">
        <v>265</v>
      </c>
      <c r="C199" s="32">
        <f t="shared" si="18"/>
        <v>1774.77</v>
      </c>
      <c r="D199" s="39">
        <f>VLOOKUP(B199,[1]Sheet1!$B$7:$C$388,2,0)</f>
        <v>1373</v>
      </c>
      <c r="E199" s="32">
        <f t="shared" si="19"/>
        <v>401.77</v>
      </c>
      <c r="F199" s="43"/>
      <c r="G199" s="43"/>
      <c r="H199" s="43">
        <v>2.4</v>
      </c>
      <c r="I199" s="43">
        <v>59</v>
      </c>
      <c r="J199" s="43">
        <v>228.37</v>
      </c>
      <c r="K199" s="43">
        <v>92</v>
      </c>
      <c r="L199" s="43">
        <v>20</v>
      </c>
      <c r="M199" s="43"/>
      <c r="N199" s="43"/>
      <c r="O199" s="43"/>
      <c r="P199" s="43"/>
      <c r="Q199" s="43"/>
      <c r="R199" s="43"/>
      <c r="S199" s="43"/>
      <c r="T199" s="43"/>
      <c r="U199" s="43"/>
    </row>
    <row r="200" s="4" customFormat="1" ht="15" hidden="1" customHeight="1" spans="1:21">
      <c r="A200" s="37"/>
      <c r="B200" s="63" t="s">
        <v>266</v>
      </c>
      <c r="C200" s="32">
        <f t="shared" ref="C200:C263" si="26">D200+E200</f>
        <v>28155.25</v>
      </c>
      <c r="D200" s="39">
        <f>VLOOKUP(B200,[1]Sheet1!$B$7:$C$388,2,0)</f>
        <v>23233.61</v>
      </c>
      <c r="E200" s="32">
        <f t="shared" si="19"/>
        <v>4921.64</v>
      </c>
      <c r="F200" s="36">
        <f t="shared" ref="F200:N200" si="27">SUM(F201:F231)</f>
        <v>0</v>
      </c>
      <c r="G200" s="36">
        <f t="shared" si="27"/>
        <v>0</v>
      </c>
      <c r="H200" s="36">
        <f t="shared" si="27"/>
        <v>0.8</v>
      </c>
      <c r="I200" s="36">
        <f t="shared" si="27"/>
        <v>31</v>
      </c>
      <c r="J200" s="36">
        <f t="shared" si="27"/>
        <v>223.46</v>
      </c>
      <c r="K200" s="36">
        <f t="shared" si="27"/>
        <v>0</v>
      </c>
      <c r="L200" s="36">
        <f t="shared" si="27"/>
        <v>20</v>
      </c>
      <c r="M200" s="36">
        <f t="shared" si="27"/>
        <v>0</v>
      </c>
      <c r="N200" s="36">
        <f t="shared" si="27"/>
        <v>450.81</v>
      </c>
      <c r="O200" s="36">
        <f t="shared" ref="O200:S200" si="28">ROUND(SUM(O201:O231),2)</f>
        <v>318.87</v>
      </c>
      <c r="P200" s="36">
        <f t="shared" ref="P200:U200" si="29">SUM(P201:P231)</f>
        <v>18.6</v>
      </c>
      <c r="Q200" s="36">
        <f t="shared" si="28"/>
        <v>10.8</v>
      </c>
      <c r="R200" s="36">
        <f t="shared" si="29"/>
        <v>43</v>
      </c>
      <c r="S200" s="36">
        <f t="shared" si="28"/>
        <v>358.2</v>
      </c>
      <c r="T200" s="36">
        <f t="shared" si="29"/>
        <v>2314.14</v>
      </c>
      <c r="U200" s="36">
        <f t="shared" si="29"/>
        <v>1131.96</v>
      </c>
    </row>
    <row r="201" s="3" customFormat="1" ht="15" hidden="1" customHeight="1" spans="1:21">
      <c r="A201" s="37" t="s">
        <v>267</v>
      </c>
      <c r="B201" s="46" t="s">
        <v>268</v>
      </c>
      <c r="C201" s="32">
        <f t="shared" si="26"/>
        <v>2955.88</v>
      </c>
      <c r="D201" s="39">
        <f>VLOOKUP(B201,[1]Sheet1!$B$7:$C$388,2,0)</f>
        <v>2637.37</v>
      </c>
      <c r="E201" s="32">
        <f t="shared" ref="E201:E264" si="30">SUM(F201:U201)</f>
        <v>318.51</v>
      </c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>
        <v>206.51</v>
      </c>
      <c r="U201" s="43">
        <v>112</v>
      </c>
    </row>
    <row r="202" s="3" customFormat="1" ht="15" hidden="1" customHeight="1" spans="1:21">
      <c r="A202" s="37"/>
      <c r="B202" s="46" t="s">
        <v>269</v>
      </c>
      <c r="C202" s="32">
        <f t="shared" si="26"/>
        <v>5.07</v>
      </c>
      <c r="D202" s="39">
        <f>VLOOKUP(B202,[1]Sheet1!$B$7:$C$388,2,0)</f>
        <v>4.5</v>
      </c>
      <c r="E202" s="32">
        <f t="shared" si="30"/>
        <v>0.57</v>
      </c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>
        <v>0.57</v>
      </c>
      <c r="T202" s="43"/>
      <c r="U202" s="43"/>
    </row>
    <row r="203" s="3" customFormat="1" ht="15" hidden="1" customHeight="1" spans="1:21">
      <c r="A203" s="37" t="s">
        <v>270</v>
      </c>
      <c r="B203" s="46" t="s">
        <v>271</v>
      </c>
      <c r="C203" s="32">
        <f t="shared" si="26"/>
        <v>1478.09</v>
      </c>
      <c r="D203" s="39">
        <f>VLOOKUP(B203,[1]Sheet1!$B$7:$C$388,2,0)</f>
        <v>1121.26</v>
      </c>
      <c r="E203" s="32">
        <f t="shared" si="30"/>
        <v>356.83</v>
      </c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>
        <v>262.83</v>
      </c>
      <c r="U203" s="43">
        <v>94</v>
      </c>
    </row>
    <row r="204" s="3" customFormat="1" ht="15" hidden="1" customHeight="1" spans="1:21">
      <c r="A204" s="37"/>
      <c r="B204" s="46" t="s">
        <v>272</v>
      </c>
      <c r="C204" s="32">
        <f t="shared" si="26"/>
        <v>529.24</v>
      </c>
      <c r="D204" s="39">
        <f>VLOOKUP(B204,[1]Sheet1!$B$7:$C$388,2,0)</f>
        <v>464.68</v>
      </c>
      <c r="E204" s="32">
        <f t="shared" si="30"/>
        <v>64.56</v>
      </c>
      <c r="F204" s="43"/>
      <c r="G204" s="43"/>
      <c r="H204" s="43"/>
      <c r="I204" s="43"/>
      <c r="J204" s="43"/>
      <c r="K204" s="43"/>
      <c r="L204" s="43"/>
      <c r="M204" s="43"/>
      <c r="N204" s="43">
        <v>7.76</v>
      </c>
      <c r="O204" s="43"/>
      <c r="P204" s="43">
        <v>1.8</v>
      </c>
      <c r="Q204" s="43"/>
      <c r="R204" s="43">
        <v>55</v>
      </c>
      <c r="S204" s="43"/>
      <c r="T204" s="43"/>
      <c r="U204" s="43"/>
    </row>
    <row r="205" s="3" customFormat="1" ht="15" hidden="1" customHeight="1" spans="1:21">
      <c r="A205" s="37"/>
      <c r="B205" s="46" t="s">
        <v>273</v>
      </c>
      <c r="C205" s="32">
        <f t="shared" si="26"/>
        <v>147.54</v>
      </c>
      <c r="D205" s="39">
        <f>VLOOKUP(B205,[1]Sheet1!$B$7:$C$388,2,0)</f>
        <v>128.75</v>
      </c>
      <c r="E205" s="32">
        <f t="shared" si="30"/>
        <v>18.79</v>
      </c>
      <c r="F205" s="43"/>
      <c r="G205" s="43"/>
      <c r="H205" s="43"/>
      <c r="I205" s="43"/>
      <c r="J205" s="43"/>
      <c r="K205" s="43"/>
      <c r="L205" s="43"/>
      <c r="M205" s="43"/>
      <c r="N205" s="43"/>
      <c r="O205" s="43">
        <v>7.26</v>
      </c>
      <c r="P205" s="43"/>
      <c r="Q205" s="43">
        <v>0.6</v>
      </c>
      <c r="R205" s="43"/>
      <c r="S205" s="43">
        <v>10.93</v>
      </c>
      <c r="T205" s="43"/>
      <c r="U205" s="43"/>
    </row>
    <row r="206" s="3" customFormat="1" ht="15" hidden="1" customHeight="1" spans="1:21">
      <c r="A206" s="37" t="s">
        <v>274</v>
      </c>
      <c r="B206" s="46" t="s">
        <v>275</v>
      </c>
      <c r="C206" s="32">
        <f t="shared" si="26"/>
        <v>3557.66</v>
      </c>
      <c r="D206" s="39">
        <f>VLOOKUP(B206,[1]Sheet1!$B$7:$C$388,2,0)</f>
        <v>2841.94</v>
      </c>
      <c r="E206" s="32">
        <f t="shared" si="30"/>
        <v>715.72</v>
      </c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>
        <v>454.21</v>
      </c>
      <c r="U206" s="43">
        <v>261.51</v>
      </c>
    </row>
    <row r="207" s="3" customFormat="1" ht="15" hidden="1" customHeight="1" spans="1:21">
      <c r="A207" s="37"/>
      <c r="B207" s="46" t="s">
        <v>276</v>
      </c>
      <c r="C207" s="32">
        <f t="shared" si="26"/>
        <v>838.76</v>
      </c>
      <c r="D207" s="39">
        <f>VLOOKUP(B207,[1]Sheet1!$B$7:$C$388,2,0)</f>
        <v>672.9</v>
      </c>
      <c r="E207" s="32">
        <f t="shared" si="30"/>
        <v>165.86</v>
      </c>
      <c r="F207" s="43"/>
      <c r="G207" s="43"/>
      <c r="H207" s="43"/>
      <c r="I207" s="43"/>
      <c r="J207" s="43"/>
      <c r="K207" s="43"/>
      <c r="L207" s="43"/>
      <c r="M207" s="43"/>
      <c r="N207" s="43">
        <v>103.46</v>
      </c>
      <c r="O207" s="43"/>
      <c r="P207" s="43">
        <v>2.4</v>
      </c>
      <c r="Q207" s="43"/>
      <c r="R207" s="43">
        <v>60</v>
      </c>
      <c r="S207" s="43"/>
      <c r="T207" s="43"/>
      <c r="U207" s="43"/>
    </row>
    <row r="208" s="3" customFormat="1" ht="15" hidden="1" customHeight="1" spans="1:21">
      <c r="A208" s="37" t="s">
        <v>277</v>
      </c>
      <c r="B208" s="46" t="s">
        <v>278</v>
      </c>
      <c r="C208" s="32">
        <f t="shared" si="26"/>
        <v>1768.1</v>
      </c>
      <c r="D208" s="39">
        <f>VLOOKUP(B208,[1]Sheet1!$B$7:$C$388,2,0)</f>
        <v>1340.56</v>
      </c>
      <c r="E208" s="32">
        <f t="shared" si="30"/>
        <v>427.54</v>
      </c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>
        <v>293.54</v>
      </c>
      <c r="U208" s="43">
        <v>134</v>
      </c>
    </row>
    <row r="209" s="3" customFormat="1" ht="15" hidden="1" customHeight="1" spans="1:21">
      <c r="A209" s="37"/>
      <c r="B209" s="46" t="s">
        <v>279</v>
      </c>
      <c r="C209" s="32">
        <f t="shared" si="26"/>
        <v>590.84</v>
      </c>
      <c r="D209" s="39">
        <f>VLOOKUP(B209,[1]Sheet1!$B$7:$C$388,2,0)</f>
        <v>478.18</v>
      </c>
      <c r="E209" s="32">
        <f t="shared" si="30"/>
        <v>112.66</v>
      </c>
      <c r="F209" s="43"/>
      <c r="G209" s="43"/>
      <c r="H209" s="43"/>
      <c r="I209" s="43"/>
      <c r="J209" s="43"/>
      <c r="K209" s="43"/>
      <c r="L209" s="43"/>
      <c r="M209" s="43"/>
      <c r="N209" s="43">
        <v>87.86</v>
      </c>
      <c r="O209" s="43"/>
      <c r="P209" s="43">
        <v>1.8</v>
      </c>
      <c r="Q209" s="43"/>
      <c r="R209" s="43">
        <v>23</v>
      </c>
      <c r="S209" s="43"/>
      <c r="T209" s="43"/>
      <c r="U209" s="43"/>
    </row>
    <row r="210" s="3" customFormat="1" ht="15" hidden="1" customHeight="1" spans="1:21">
      <c r="A210" s="37"/>
      <c r="B210" s="46" t="s">
        <v>280</v>
      </c>
      <c r="C210" s="32">
        <f t="shared" si="26"/>
        <v>402.94</v>
      </c>
      <c r="D210" s="39">
        <f>VLOOKUP(B210,[1]Sheet1!$B$7:$C$388,2,0)</f>
        <v>309.4</v>
      </c>
      <c r="E210" s="32">
        <f t="shared" si="30"/>
        <v>93.54</v>
      </c>
      <c r="F210" s="43"/>
      <c r="G210" s="43"/>
      <c r="H210" s="43"/>
      <c r="I210" s="43"/>
      <c r="J210" s="43"/>
      <c r="K210" s="43"/>
      <c r="L210" s="43"/>
      <c r="M210" s="43"/>
      <c r="N210" s="43"/>
      <c r="O210" s="43">
        <v>41.88</v>
      </c>
      <c r="P210" s="43"/>
      <c r="Q210" s="43">
        <v>1.2</v>
      </c>
      <c r="R210" s="43"/>
      <c r="S210" s="43">
        <v>50.46</v>
      </c>
      <c r="T210" s="43"/>
      <c r="U210" s="43"/>
    </row>
    <row r="211" s="3" customFormat="1" ht="15" hidden="1" customHeight="1" spans="1:21">
      <c r="A211" s="37" t="s">
        <v>281</v>
      </c>
      <c r="B211" s="46" t="s">
        <v>282</v>
      </c>
      <c r="C211" s="32">
        <f t="shared" si="26"/>
        <v>1121.98</v>
      </c>
      <c r="D211" s="39">
        <f>VLOOKUP(B211,[1]Sheet1!$B$7:$C$388,2,0)</f>
        <v>817.27</v>
      </c>
      <c r="E211" s="32">
        <f t="shared" si="30"/>
        <v>304.71</v>
      </c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>
        <v>216.71</v>
      </c>
      <c r="U211" s="43">
        <v>88</v>
      </c>
    </row>
    <row r="212" s="3" customFormat="1" ht="15" hidden="1" customHeight="1" spans="1:21">
      <c r="A212" s="37"/>
      <c r="B212" s="46" t="s">
        <v>283</v>
      </c>
      <c r="C212" s="32">
        <f t="shared" si="26"/>
        <v>468.44</v>
      </c>
      <c r="D212" s="39">
        <f>VLOOKUP(B212,[1]Sheet1!$B$7:$C$388,2,0)</f>
        <v>437.39</v>
      </c>
      <c r="E212" s="32">
        <f t="shared" si="30"/>
        <v>31.05</v>
      </c>
      <c r="F212" s="43"/>
      <c r="G212" s="43"/>
      <c r="H212" s="43"/>
      <c r="I212" s="43"/>
      <c r="J212" s="43"/>
      <c r="K212" s="43"/>
      <c r="L212" s="43"/>
      <c r="M212" s="43"/>
      <c r="N212" s="43">
        <v>36.85</v>
      </c>
      <c r="O212" s="43"/>
      <c r="P212" s="43">
        <v>1.2</v>
      </c>
      <c r="Q212" s="43"/>
      <c r="R212" s="43">
        <v>-7</v>
      </c>
      <c r="S212" s="43"/>
      <c r="T212" s="43"/>
      <c r="U212" s="43"/>
    </row>
    <row r="213" s="3" customFormat="1" ht="15" hidden="1" customHeight="1" spans="1:21">
      <c r="A213" s="37"/>
      <c r="B213" s="46" t="s">
        <v>284</v>
      </c>
      <c r="C213" s="32">
        <f t="shared" si="26"/>
        <v>289.78</v>
      </c>
      <c r="D213" s="39">
        <f>VLOOKUP(B213,[1]Sheet1!$B$7:$C$388,2,0)</f>
        <v>224.65</v>
      </c>
      <c r="E213" s="32">
        <f t="shared" si="30"/>
        <v>65.13</v>
      </c>
      <c r="F213" s="43"/>
      <c r="G213" s="43"/>
      <c r="H213" s="43"/>
      <c r="I213" s="43"/>
      <c r="J213" s="43"/>
      <c r="K213" s="43"/>
      <c r="L213" s="43"/>
      <c r="M213" s="43"/>
      <c r="N213" s="43"/>
      <c r="O213" s="43">
        <v>40.86</v>
      </c>
      <c r="P213" s="43"/>
      <c r="Q213" s="43">
        <v>0.6</v>
      </c>
      <c r="R213" s="43"/>
      <c r="S213" s="43">
        <v>23.67</v>
      </c>
      <c r="T213" s="43"/>
      <c r="U213" s="43"/>
    </row>
    <row r="214" s="3" customFormat="1" ht="15" hidden="1" customHeight="1" spans="1:21">
      <c r="A214" s="37" t="s">
        <v>285</v>
      </c>
      <c r="B214" s="46" t="s">
        <v>286</v>
      </c>
      <c r="C214" s="32">
        <f t="shared" si="26"/>
        <v>1403.08</v>
      </c>
      <c r="D214" s="39">
        <f>VLOOKUP(B214,[1]Sheet1!$B$7:$C$388,2,0)</f>
        <v>1230.37</v>
      </c>
      <c r="E214" s="32">
        <f t="shared" si="30"/>
        <v>172.71</v>
      </c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>
        <v>128.71</v>
      </c>
      <c r="U214" s="43">
        <v>44</v>
      </c>
    </row>
    <row r="215" s="3" customFormat="1" ht="15" hidden="1" customHeight="1" spans="1:21">
      <c r="A215" s="37"/>
      <c r="B215" s="46" t="s">
        <v>287</v>
      </c>
      <c r="C215" s="32">
        <f t="shared" si="26"/>
        <v>406.8</v>
      </c>
      <c r="D215" s="39">
        <f>VLOOKUP(B215,[1]Sheet1!$B$7:$C$388,2,0)</f>
        <v>387.88</v>
      </c>
      <c r="E215" s="32">
        <f t="shared" si="30"/>
        <v>18.92</v>
      </c>
      <c r="F215" s="43"/>
      <c r="G215" s="43"/>
      <c r="H215" s="43"/>
      <c r="I215" s="43"/>
      <c r="J215" s="43"/>
      <c r="K215" s="43"/>
      <c r="L215" s="43"/>
      <c r="M215" s="43"/>
      <c r="N215" s="43">
        <v>20.72</v>
      </c>
      <c r="O215" s="43"/>
      <c r="P215" s="43">
        <v>1.2</v>
      </c>
      <c r="Q215" s="43"/>
      <c r="R215" s="43">
        <v>-3</v>
      </c>
      <c r="S215" s="43"/>
      <c r="T215" s="43"/>
      <c r="U215" s="43"/>
    </row>
    <row r="216" s="3" customFormat="1" ht="15" hidden="1" customHeight="1" spans="1:21">
      <c r="A216" s="37"/>
      <c r="B216" s="46" t="s">
        <v>288</v>
      </c>
      <c r="C216" s="32">
        <f t="shared" si="26"/>
        <v>189.57</v>
      </c>
      <c r="D216" s="39">
        <f>VLOOKUP(B216,[1]Sheet1!$B$7:$C$388,2,0)</f>
        <v>128.63</v>
      </c>
      <c r="E216" s="32">
        <f t="shared" si="30"/>
        <v>60.94</v>
      </c>
      <c r="F216" s="43"/>
      <c r="G216" s="43"/>
      <c r="H216" s="43"/>
      <c r="I216" s="43"/>
      <c r="J216" s="43"/>
      <c r="K216" s="43"/>
      <c r="L216" s="43"/>
      <c r="M216" s="43"/>
      <c r="N216" s="43"/>
      <c r="O216" s="43">
        <v>9.19</v>
      </c>
      <c r="P216" s="43"/>
      <c r="Q216" s="43">
        <v>0.6</v>
      </c>
      <c r="R216" s="43"/>
      <c r="S216" s="43">
        <v>51.15</v>
      </c>
      <c r="T216" s="43"/>
      <c r="U216" s="43"/>
    </row>
    <row r="217" s="3" customFormat="1" ht="15" hidden="1" customHeight="1" spans="1:21">
      <c r="A217" s="37" t="s">
        <v>289</v>
      </c>
      <c r="B217" s="46" t="s">
        <v>290</v>
      </c>
      <c r="C217" s="32">
        <f t="shared" si="26"/>
        <v>1255.29</v>
      </c>
      <c r="D217" s="39">
        <f>VLOOKUP(B217,[1]Sheet1!$B$7:$C$388,2,0)</f>
        <v>879.2</v>
      </c>
      <c r="E217" s="32">
        <f t="shared" si="30"/>
        <v>376.09</v>
      </c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>
        <v>244.09</v>
      </c>
      <c r="U217" s="43">
        <v>132</v>
      </c>
    </row>
    <row r="218" s="3" customFormat="1" ht="15" hidden="1" customHeight="1" spans="1:21">
      <c r="A218" s="37"/>
      <c r="B218" s="46" t="s">
        <v>291</v>
      </c>
      <c r="C218" s="32">
        <f t="shared" si="26"/>
        <v>550.76</v>
      </c>
      <c r="D218" s="39">
        <f>VLOOKUP(B218,[1]Sheet1!$B$7:$C$388,2,0)</f>
        <v>449.76</v>
      </c>
      <c r="E218" s="32">
        <f t="shared" si="30"/>
        <v>101</v>
      </c>
      <c r="F218" s="43"/>
      <c r="G218" s="43"/>
      <c r="H218" s="43"/>
      <c r="I218" s="43"/>
      <c r="J218" s="43"/>
      <c r="K218" s="43"/>
      <c r="L218" s="43"/>
      <c r="M218" s="43"/>
      <c r="N218" s="43">
        <v>94.2</v>
      </c>
      <c r="O218" s="43"/>
      <c r="P218" s="43">
        <v>1.8</v>
      </c>
      <c r="Q218" s="43"/>
      <c r="R218" s="43">
        <v>5</v>
      </c>
      <c r="S218" s="43"/>
      <c r="T218" s="43"/>
      <c r="U218" s="43"/>
    </row>
    <row r="219" s="3" customFormat="1" ht="15" hidden="1" customHeight="1" spans="1:21">
      <c r="A219" s="37"/>
      <c r="B219" s="46" t="s">
        <v>292</v>
      </c>
      <c r="C219" s="32">
        <f t="shared" si="26"/>
        <v>177.59</v>
      </c>
      <c r="D219" s="39">
        <f>VLOOKUP(B219,[1]Sheet1!$B$7:$C$388,2,0)</f>
        <v>133.97</v>
      </c>
      <c r="E219" s="32">
        <f t="shared" si="30"/>
        <v>43.62</v>
      </c>
      <c r="F219" s="43"/>
      <c r="G219" s="43"/>
      <c r="H219" s="43"/>
      <c r="I219" s="43"/>
      <c r="J219" s="43"/>
      <c r="K219" s="43"/>
      <c r="L219" s="43"/>
      <c r="M219" s="43"/>
      <c r="N219" s="43"/>
      <c r="O219" s="43">
        <v>9.15</v>
      </c>
      <c r="P219" s="43"/>
      <c r="Q219" s="43">
        <v>0.6</v>
      </c>
      <c r="R219" s="43"/>
      <c r="S219" s="43">
        <v>33.87</v>
      </c>
      <c r="T219" s="43"/>
      <c r="U219" s="43"/>
    </row>
    <row r="220" s="3" customFormat="1" ht="15" hidden="1" customHeight="1" spans="1:21">
      <c r="A220" s="37" t="s">
        <v>293</v>
      </c>
      <c r="B220" s="46" t="s">
        <v>294</v>
      </c>
      <c r="C220" s="32">
        <f t="shared" si="26"/>
        <v>1049.11</v>
      </c>
      <c r="D220" s="39">
        <f>VLOOKUP(B220,[1]Sheet1!$B$7:$C$388,2,0)</f>
        <v>711.44</v>
      </c>
      <c r="E220" s="32">
        <f t="shared" si="30"/>
        <v>337.67</v>
      </c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>
        <v>211.67</v>
      </c>
      <c r="U220" s="43">
        <v>126</v>
      </c>
    </row>
    <row r="221" s="3" customFormat="1" ht="15" hidden="1" customHeight="1" spans="1:21">
      <c r="A221" s="37"/>
      <c r="B221" s="46" t="s">
        <v>295</v>
      </c>
      <c r="C221" s="32">
        <f t="shared" si="26"/>
        <v>500.48</v>
      </c>
      <c r="D221" s="39">
        <f>VLOOKUP(B221,[1]Sheet1!$B$7:$C$388,2,0)</f>
        <v>396.5</v>
      </c>
      <c r="E221" s="32">
        <f t="shared" si="30"/>
        <v>103.98</v>
      </c>
      <c r="F221" s="43"/>
      <c r="G221" s="43"/>
      <c r="H221" s="43"/>
      <c r="I221" s="43"/>
      <c r="J221" s="43"/>
      <c r="K221" s="43"/>
      <c r="L221" s="43"/>
      <c r="M221" s="43"/>
      <c r="N221" s="43">
        <v>61.18</v>
      </c>
      <c r="O221" s="43"/>
      <c r="P221" s="43">
        <v>1.8</v>
      </c>
      <c r="Q221" s="43"/>
      <c r="R221" s="43">
        <v>41</v>
      </c>
      <c r="S221" s="43"/>
      <c r="T221" s="43"/>
      <c r="U221" s="43"/>
    </row>
    <row r="222" s="3" customFormat="1" ht="15" hidden="1" customHeight="1" spans="1:21">
      <c r="A222" s="37"/>
      <c r="B222" s="46" t="s">
        <v>296</v>
      </c>
      <c r="C222" s="32">
        <f t="shared" si="26"/>
        <v>343.25</v>
      </c>
      <c r="D222" s="39">
        <f>VLOOKUP(B222,[1]Sheet1!$B$7:$C$388,2,0)</f>
        <v>291.37</v>
      </c>
      <c r="E222" s="32">
        <f t="shared" si="30"/>
        <v>51.88</v>
      </c>
      <c r="F222" s="43"/>
      <c r="G222" s="43"/>
      <c r="H222" s="43"/>
      <c r="I222" s="43"/>
      <c r="J222" s="43"/>
      <c r="K222" s="43"/>
      <c r="L222" s="43"/>
      <c r="M222" s="43"/>
      <c r="N222" s="43"/>
      <c r="O222" s="43">
        <v>26.32</v>
      </c>
      <c r="P222" s="43"/>
      <c r="Q222" s="43">
        <v>1.2</v>
      </c>
      <c r="R222" s="43"/>
      <c r="S222" s="43">
        <v>24.36</v>
      </c>
      <c r="T222" s="43"/>
      <c r="U222" s="43"/>
    </row>
    <row r="223" s="3" customFormat="1" ht="15" hidden="1" customHeight="1" spans="1:21">
      <c r="A223" s="37" t="s">
        <v>297</v>
      </c>
      <c r="B223" s="46" t="s">
        <v>298</v>
      </c>
      <c r="C223" s="32">
        <f t="shared" si="26"/>
        <v>501.3</v>
      </c>
      <c r="D223" s="39">
        <f>VLOOKUP(B223,[1]Sheet1!$B$7:$C$388,2,0)</f>
        <v>268.93</v>
      </c>
      <c r="E223" s="32">
        <f t="shared" si="30"/>
        <v>232.37</v>
      </c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>
        <v>136.92</v>
      </c>
      <c r="U223" s="43">
        <v>95.45</v>
      </c>
    </row>
    <row r="224" s="3" customFormat="1" ht="15" hidden="1" customHeight="1" spans="1:21">
      <c r="A224" s="37" t="s">
        <v>299</v>
      </c>
      <c r="B224" s="46" t="s">
        <v>300</v>
      </c>
      <c r="C224" s="32">
        <f t="shared" si="26"/>
        <v>1902.5</v>
      </c>
      <c r="D224" s="39">
        <f>VLOOKUP(B224,[1]Sheet1!$B$7:$C$388,2,0)</f>
        <v>1698.55</v>
      </c>
      <c r="E224" s="32">
        <f t="shared" si="30"/>
        <v>203.95</v>
      </c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>
        <v>158.95</v>
      </c>
      <c r="U224" s="43">
        <v>45</v>
      </c>
    </row>
    <row r="225" s="3" customFormat="1" ht="15" hidden="1" customHeight="1" spans="1:21">
      <c r="A225" s="37"/>
      <c r="B225" s="46" t="s">
        <v>301</v>
      </c>
      <c r="C225" s="32">
        <f t="shared" si="26"/>
        <v>1629.08</v>
      </c>
      <c r="D225" s="39">
        <f>VLOOKUP(B225,[1]Sheet1!$B$7:$C$388,2,0)</f>
        <v>1576.87</v>
      </c>
      <c r="E225" s="32">
        <f t="shared" si="30"/>
        <v>52.21</v>
      </c>
      <c r="F225" s="43"/>
      <c r="G225" s="43"/>
      <c r="H225" s="43"/>
      <c r="I225" s="43"/>
      <c r="J225" s="43"/>
      <c r="K225" s="43"/>
      <c r="L225" s="43"/>
      <c r="M225" s="43"/>
      <c r="N225" s="43">
        <v>52.01</v>
      </c>
      <c r="O225" s="43"/>
      <c r="P225" s="43">
        <v>4.2</v>
      </c>
      <c r="Q225" s="43"/>
      <c r="R225" s="43">
        <v>-4</v>
      </c>
      <c r="S225" s="43"/>
      <c r="T225" s="43"/>
      <c r="U225" s="43"/>
    </row>
    <row r="226" s="3" customFormat="1" ht="15" hidden="1" customHeight="1" spans="1:21">
      <c r="A226" s="37"/>
      <c r="B226" s="46" t="s">
        <v>302</v>
      </c>
      <c r="C226" s="32">
        <f t="shared" si="26"/>
        <v>433.36</v>
      </c>
      <c r="D226" s="39">
        <f>VLOOKUP(B226,[1]Sheet1!$B$7:$C$388,2,0)</f>
        <v>591.9</v>
      </c>
      <c r="E226" s="32">
        <f t="shared" si="30"/>
        <v>-158.54</v>
      </c>
      <c r="F226" s="43"/>
      <c r="G226" s="43"/>
      <c r="H226" s="43"/>
      <c r="I226" s="43"/>
      <c r="J226" s="43"/>
      <c r="K226" s="43"/>
      <c r="L226" s="43"/>
      <c r="M226" s="43"/>
      <c r="N226" s="43">
        <v>-46.74</v>
      </c>
      <c r="O226" s="43"/>
      <c r="P226" s="43">
        <v>1.2</v>
      </c>
      <c r="Q226" s="43"/>
      <c r="R226" s="43">
        <v>-113</v>
      </c>
      <c r="S226" s="43"/>
      <c r="T226" s="43"/>
      <c r="U226" s="43"/>
    </row>
    <row r="227" s="3" customFormat="1" ht="15" hidden="1" customHeight="1" spans="1:21">
      <c r="A227" s="37"/>
      <c r="B227" s="46" t="s">
        <v>303</v>
      </c>
      <c r="C227" s="32">
        <f t="shared" si="26"/>
        <v>595.48</v>
      </c>
      <c r="D227" s="39">
        <f>VLOOKUP(B227,[1]Sheet1!$B$7:$C$388,2,0)</f>
        <v>576.77</v>
      </c>
      <c r="E227" s="32">
        <f t="shared" si="30"/>
        <v>18.71</v>
      </c>
      <c r="F227" s="43"/>
      <c r="G227" s="43"/>
      <c r="H227" s="43"/>
      <c r="I227" s="43"/>
      <c r="J227" s="43"/>
      <c r="K227" s="43"/>
      <c r="L227" s="43"/>
      <c r="M227" s="43"/>
      <c r="N227" s="43">
        <v>33.51</v>
      </c>
      <c r="O227" s="43"/>
      <c r="P227" s="43">
        <v>1.2</v>
      </c>
      <c r="Q227" s="43"/>
      <c r="R227" s="43">
        <v>-16</v>
      </c>
      <c r="S227" s="43"/>
      <c r="T227" s="43"/>
      <c r="U227" s="43"/>
    </row>
    <row r="228" s="3" customFormat="1" ht="15" hidden="1" customHeight="1" spans="1:21">
      <c r="A228" s="37"/>
      <c r="B228" s="46" t="s">
        <v>304</v>
      </c>
      <c r="C228" s="32">
        <f t="shared" si="26"/>
        <v>1184.65</v>
      </c>
      <c r="D228" s="39">
        <f>VLOOKUP(B228,[1]Sheet1!$B$7:$C$388,2,0)</f>
        <v>942.15</v>
      </c>
      <c r="E228" s="32">
        <f t="shared" si="30"/>
        <v>242.5</v>
      </c>
      <c r="F228" s="43"/>
      <c r="G228" s="43"/>
      <c r="H228" s="43"/>
      <c r="I228" s="43"/>
      <c r="J228" s="43"/>
      <c r="K228" s="43"/>
      <c r="L228" s="43"/>
      <c r="M228" s="43"/>
      <c r="N228" s="43"/>
      <c r="O228" s="43">
        <v>136.73</v>
      </c>
      <c r="P228" s="43"/>
      <c r="Q228" s="43">
        <v>3.6</v>
      </c>
      <c r="R228" s="43"/>
      <c r="S228" s="43">
        <v>102.17</v>
      </c>
      <c r="T228" s="43"/>
      <c r="U228" s="43"/>
    </row>
    <row r="229" s="3" customFormat="1" ht="15" hidden="1" customHeight="1" spans="1:21">
      <c r="A229" s="37"/>
      <c r="B229" s="46" t="s">
        <v>305</v>
      </c>
      <c r="C229" s="32">
        <f t="shared" si="26"/>
        <v>682.37</v>
      </c>
      <c r="D229" s="39">
        <f>VLOOKUP(B229,[1]Sheet1!$B$7:$C$388,2,0)</f>
        <v>571.47</v>
      </c>
      <c r="E229" s="32">
        <f t="shared" si="30"/>
        <v>110.9</v>
      </c>
      <c r="F229" s="43"/>
      <c r="G229" s="43"/>
      <c r="H229" s="43"/>
      <c r="I229" s="43"/>
      <c r="J229" s="43"/>
      <c r="K229" s="43"/>
      <c r="L229" s="43"/>
      <c r="M229" s="43"/>
      <c r="N229" s="43"/>
      <c r="O229" s="43">
        <v>47.48</v>
      </c>
      <c r="P229" s="43"/>
      <c r="Q229" s="43">
        <v>2.4</v>
      </c>
      <c r="R229" s="43"/>
      <c r="S229" s="43">
        <v>61.02</v>
      </c>
      <c r="T229" s="43"/>
      <c r="U229" s="43"/>
    </row>
    <row r="230" s="3" customFormat="1" ht="15" hidden="1" customHeight="1" spans="1:21">
      <c r="A230" s="37"/>
      <c r="B230" s="69" t="s">
        <v>306</v>
      </c>
      <c r="C230" s="32">
        <f t="shared" si="26"/>
        <v>2</v>
      </c>
      <c r="D230" s="39"/>
      <c r="E230" s="32">
        <f t="shared" si="30"/>
        <v>2</v>
      </c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>
        <v>2</v>
      </c>
      <c r="S230" s="43"/>
      <c r="T230" s="43"/>
      <c r="U230" s="43"/>
    </row>
    <row r="231" s="3" customFormat="1" ht="15" hidden="1" customHeight="1" spans="1:21">
      <c r="A231" s="37" t="s">
        <v>34</v>
      </c>
      <c r="B231" s="42" t="s">
        <v>307</v>
      </c>
      <c r="C231" s="32">
        <f t="shared" si="26"/>
        <v>1194.26</v>
      </c>
      <c r="D231" s="39">
        <f>VLOOKUP(B231,[1]Sheet1!$B$7:$C$388,2,0)</f>
        <v>919</v>
      </c>
      <c r="E231" s="32">
        <f t="shared" si="30"/>
        <v>275.26</v>
      </c>
      <c r="F231" s="43"/>
      <c r="G231" s="43"/>
      <c r="H231" s="43">
        <v>0.8</v>
      </c>
      <c r="I231" s="43">
        <v>31</v>
      </c>
      <c r="J231" s="43">
        <v>223.46</v>
      </c>
      <c r="K231" s="43">
        <v>0</v>
      </c>
      <c r="L231" s="43">
        <v>20</v>
      </c>
      <c r="M231" s="43"/>
      <c r="N231" s="43"/>
      <c r="O231" s="43"/>
      <c r="P231" s="43"/>
      <c r="Q231" s="43"/>
      <c r="R231" s="43"/>
      <c r="S231" s="43"/>
      <c r="T231" s="43"/>
      <c r="U231" s="43"/>
    </row>
    <row r="232" s="4" customFormat="1" ht="21" hidden="1" customHeight="1" spans="1:21">
      <c r="A232" s="37"/>
      <c r="B232" s="63" t="s">
        <v>308</v>
      </c>
      <c r="C232" s="73">
        <f t="shared" si="26"/>
        <v>6026.09</v>
      </c>
      <c r="D232" s="74">
        <f>VLOOKUP(B232,[1]Sheet1!$B$7:$C$388,2,0)</f>
        <v>5122.22</v>
      </c>
      <c r="E232" s="73">
        <f t="shared" si="30"/>
        <v>903.87</v>
      </c>
      <c r="F232" s="75">
        <f t="shared" ref="F232:N232" si="31">SUM(F233:F243)</f>
        <v>0</v>
      </c>
      <c r="G232" s="75">
        <f t="shared" si="31"/>
        <v>0</v>
      </c>
      <c r="H232" s="75">
        <f t="shared" si="31"/>
        <v>-0.2</v>
      </c>
      <c r="I232" s="75">
        <f t="shared" si="31"/>
        <v>21.5</v>
      </c>
      <c r="J232" s="75">
        <f t="shared" si="31"/>
        <v>201.75</v>
      </c>
      <c r="K232" s="75">
        <f t="shared" si="31"/>
        <v>0</v>
      </c>
      <c r="L232" s="75">
        <f t="shared" si="31"/>
        <v>0</v>
      </c>
      <c r="M232" s="75">
        <f t="shared" si="31"/>
        <v>0</v>
      </c>
      <c r="N232" s="75">
        <f t="shared" si="31"/>
        <v>121.58</v>
      </c>
      <c r="O232" s="75">
        <f>ROUND(SUM(O233:O243),2)</f>
        <v>70.73</v>
      </c>
      <c r="P232" s="75">
        <f>SUM(P233:P243)</f>
        <v>4.2</v>
      </c>
      <c r="Q232" s="75">
        <f>ROUND(SUM(Q233:Q243),2)</f>
        <v>1.8</v>
      </c>
      <c r="R232" s="75">
        <f>SUM(R233:R243)</f>
        <v>34</v>
      </c>
      <c r="S232" s="75">
        <f>ROUND(SUM(S233:S243),2)</f>
        <v>126.43</v>
      </c>
      <c r="T232" s="75">
        <f>SUM(T233:T243)</f>
        <v>203.08</v>
      </c>
      <c r="U232" s="75">
        <f>SUM(U233:U243)</f>
        <v>119</v>
      </c>
    </row>
    <row r="233" s="3" customFormat="1" ht="21" hidden="1" customHeight="1" spans="1:21">
      <c r="A233" s="37" t="s">
        <v>309</v>
      </c>
      <c r="B233" s="76" t="s">
        <v>310</v>
      </c>
      <c r="C233" s="73">
        <f t="shared" si="26"/>
        <v>2678.98</v>
      </c>
      <c r="D233" s="74">
        <f>VLOOKUP(B233,[1]Sheet1!$B$7:$C$388,2,0)</f>
        <v>2488.83</v>
      </c>
      <c r="E233" s="77">
        <f t="shared" si="30"/>
        <v>190.15</v>
      </c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>
        <v>115.15</v>
      </c>
      <c r="U233" s="78">
        <v>75</v>
      </c>
    </row>
    <row r="234" s="3" customFormat="1" ht="21" hidden="1" customHeight="1" spans="1:21">
      <c r="A234" s="37"/>
      <c r="B234" s="64" t="s">
        <v>311</v>
      </c>
      <c r="C234" s="73"/>
      <c r="D234" s="74"/>
      <c r="E234" s="73">
        <f t="shared" si="30"/>
        <v>0.78</v>
      </c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>
        <v>0.78</v>
      </c>
      <c r="U234" s="78"/>
    </row>
    <row r="235" s="3" customFormat="1" ht="21" hidden="1" customHeight="1" spans="1:21">
      <c r="A235" s="37"/>
      <c r="B235" s="79" t="s">
        <v>312</v>
      </c>
      <c r="C235" s="73">
        <f t="shared" ref="C235:C264" si="32">D235+E235</f>
        <v>192.76</v>
      </c>
      <c r="D235" s="74"/>
      <c r="E235" s="77">
        <f t="shared" si="30"/>
        <v>192.76</v>
      </c>
      <c r="F235" s="78"/>
      <c r="G235" s="78"/>
      <c r="H235" s="78"/>
      <c r="I235" s="78"/>
      <c r="J235" s="78"/>
      <c r="K235" s="78"/>
      <c r="L235" s="78"/>
      <c r="M235" s="78"/>
      <c r="N235" s="78">
        <v>96.16</v>
      </c>
      <c r="O235" s="78"/>
      <c r="P235" s="78">
        <v>0.6</v>
      </c>
      <c r="Q235" s="78"/>
      <c r="R235" s="78">
        <v>96</v>
      </c>
      <c r="S235" s="78"/>
      <c r="T235" s="78"/>
      <c r="U235" s="78"/>
    </row>
    <row r="236" s="3" customFormat="1" ht="21" hidden="1" customHeight="1" spans="1:21">
      <c r="A236" s="37" t="s">
        <v>313</v>
      </c>
      <c r="B236" s="80" t="s">
        <v>314</v>
      </c>
      <c r="C236" s="73">
        <f t="shared" si="32"/>
        <v>1220.52</v>
      </c>
      <c r="D236" s="74">
        <f>VLOOKUP(B236,[1]Sheet1!$B$7:$C$388,2,0)</f>
        <v>1089.37</v>
      </c>
      <c r="E236" s="77">
        <f t="shared" ref="E235:E265" si="33">SUM(F236:U236)</f>
        <v>131.15</v>
      </c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>
        <v>87.15</v>
      </c>
      <c r="U236" s="78">
        <v>44</v>
      </c>
    </row>
    <row r="237" s="3" customFormat="1" ht="21" hidden="1" customHeight="1" spans="1:21">
      <c r="A237" s="37"/>
      <c r="B237" s="80" t="s">
        <v>315</v>
      </c>
      <c r="C237" s="73">
        <f t="shared" si="32"/>
        <v>376.08</v>
      </c>
      <c r="D237" s="74">
        <f>VLOOKUP(B237,[1]Sheet1!$B$7:$C$388,2,0)</f>
        <v>331.3</v>
      </c>
      <c r="E237" s="77">
        <f t="shared" si="33"/>
        <v>44.78</v>
      </c>
      <c r="F237" s="78"/>
      <c r="G237" s="78"/>
      <c r="H237" s="78"/>
      <c r="I237" s="78"/>
      <c r="J237" s="78"/>
      <c r="K237" s="78"/>
      <c r="L237" s="78"/>
      <c r="M237" s="78"/>
      <c r="N237" s="78">
        <v>41.58</v>
      </c>
      <c r="O237" s="78"/>
      <c r="P237" s="78">
        <v>1.2</v>
      </c>
      <c r="Q237" s="78"/>
      <c r="R237" s="78">
        <v>2</v>
      </c>
      <c r="S237" s="78"/>
      <c r="T237" s="78"/>
      <c r="U237" s="78"/>
    </row>
    <row r="238" s="6" customFormat="1" ht="21" hidden="1" customHeight="1" spans="1:21">
      <c r="A238" s="37"/>
      <c r="B238" s="80" t="s">
        <v>316</v>
      </c>
      <c r="C238" s="73">
        <f t="shared" si="32"/>
        <v>217.88</v>
      </c>
      <c r="D238" s="74">
        <f>VLOOKUP(B238,[1]Sheet1!$B$7:$C$388,2,0)</f>
        <v>141.5</v>
      </c>
      <c r="E238" s="77">
        <f t="shared" si="33"/>
        <v>76.38</v>
      </c>
      <c r="F238" s="78"/>
      <c r="G238" s="78"/>
      <c r="H238" s="78"/>
      <c r="I238" s="78"/>
      <c r="J238" s="78"/>
      <c r="K238" s="78"/>
      <c r="L238" s="78"/>
      <c r="M238" s="78"/>
      <c r="N238" s="78"/>
      <c r="O238" s="78">
        <v>7.76</v>
      </c>
      <c r="P238" s="78"/>
      <c r="Q238" s="78">
        <v>0.6</v>
      </c>
      <c r="R238" s="78"/>
      <c r="S238" s="78">
        <v>68.02</v>
      </c>
      <c r="T238" s="78"/>
      <c r="U238" s="78"/>
    </row>
    <row r="239" s="3" customFormat="1" ht="21" hidden="1" customHeight="1" spans="1:21">
      <c r="A239" s="37"/>
      <c r="B239" s="81" t="s">
        <v>317</v>
      </c>
      <c r="C239" s="73">
        <f t="shared" si="32"/>
        <v>28.12</v>
      </c>
      <c r="D239" s="74">
        <f>VLOOKUP(B239,[1]Sheet1!$B$7:$C$388,2,0)</f>
        <v>33.78</v>
      </c>
      <c r="E239" s="77">
        <f t="shared" si="33"/>
        <v>-5.66</v>
      </c>
      <c r="F239" s="78"/>
      <c r="G239" s="78"/>
      <c r="H239" s="78"/>
      <c r="I239" s="78"/>
      <c r="J239" s="78"/>
      <c r="K239" s="78"/>
      <c r="L239" s="78"/>
      <c r="M239" s="78"/>
      <c r="N239" s="78">
        <v>-1.26</v>
      </c>
      <c r="O239" s="78"/>
      <c r="P239" s="78">
        <v>0.6</v>
      </c>
      <c r="Q239" s="78"/>
      <c r="R239" s="78">
        <v>-5</v>
      </c>
      <c r="S239" s="78"/>
      <c r="T239" s="78"/>
      <c r="U239" s="78"/>
    </row>
    <row r="240" s="7" customFormat="1" ht="36" customHeight="1" spans="1:21">
      <c r="A240" s="82">
        <v>1</v>
      </c>
      <c r="B240" s="83" t="s">
        <v>318</v>
      </c>
      <c r="C240" s="84" t="e">
        <f t="shared" si="32"/>
        <v>#N/A</v>
      </c>
      <c r="D240" s="85" t="e">
        <f>VLOOKUP(B240,[1]Sheet1!$B$7:$C$388,2,0)</f>
        <v>#N/A</v>
      </c>
      <c r="E240" s="84">
        <f t="shared" si="33"/>
        <v>8.5</v>
      </c>
      <c r="F240" s="86"/>
      <c r="G240" s="86"/>
      <c r="H240" s="86"/>
      <c r="I240" s="86"/>
      <c r="J240" s="86"/>
      <c r="K240" s="86"/>
      <c r="L240" s="86"/>
      <c r="M240" s="86"/>
      <c r="N240" s="86">
        <v>3.9</v>
      </c>
      <c r="O240" s="86"/>
      <c r="P240" s="86">
        <v>0.6</v>
      </c>
      <c r="Q240" s="86"/>
      <c r="R240" s="86">
        <v>4</v>
      </c>
      <c r="S240" s="86"/>
      <c r="T240" s="86"/>
      <c r="U240" s="86"/>
    </row>
    <row r="241" s="3" customFormat="1" ht="21" hidden="1" customHeight="1" spans="1:21">
      <c r="A241" s="37"/>
      <c r="B241" s="46" t="s">
        <v>319</v>
      </c>
      <c r="C241" s="73">
        <f t="shared" si="32"/>
        <v>366.52</v>
      </c>
      <c r="D241" s="74">
        <f>VLOOKUP(B241,[1]Sheet1!$B$7:$C$388,2,0)</f>
        <v>447.12</v>
      </c>
      <c r="E241" s="73">
        <f t="shared" si="33"/>
        <v>-80.6</v>
      </c>
      <c r="F241" s="78"/>
      <c r="G241" s="78"/>
      <c r="H241" s="87"/>
      <c r="I241" s="87"/>
      <c r="J241" s="87"/>
      <c r="K241" s="87"/>
      <c r="L241" s="87"/>
      <c r="M241" s="78"/>
      <c r="N241" s="78">
        <v>-18.8</v>
      </c>
      <c r="O241" s="78"/>
      <c r="P241" s="78">
        <v>1.2</v>
      </c>
      <c r="Q241" s="78"/>
      <c r="R241" s="78">
        <v>-63</v>
      </c>
      <c r="S241" s="78"/>
      <c r="T241" s="78"/>
      <c r="U241" s="78"/>
    </row>
    <row r="242" s="3" customFormat="1" ht="21" hidden="1" customHeight="1" spans="1:21">
      <c r="A242" s="37"/>
      <c r="B242" s="64" t="s">
        <v>320</v>
      </c>
      <c r="C242" s="73">
        <f t="shared" si="32"/>
        <v>482.84</v>
      </c>
      <c r="D242" s="74">
        <f>VLOOKUP(B242,[1]Sheet1!$B$7:$C$388,2,0)</f>
        <v>360.26</v>
      </c>
      <c r="E242" s="73">
        <f t="shared" si="33"/>
        <v>122.58</v>
      </c>
      <c r="F242" s="78"/>
      <c r="G242" s="78"/>
      <c r="H242" s="78"/>
      <c r="I242" s="78"/>
      <c r="J242" s="78"/>
      <c r="K242" s="78"/>
      <c r="L242" s="78"/>
      <c r="M242" s="78"/>
      <c r="N242" s="78"/>
      <c r="O242" s="78">
        <v>62.97</v>
      </c>
      <c r="P242" s="78"/>
      <c r="Q242" s="78">
        <v>1.2</v>
      </c>
      <c r="R242" s="78"/>
      <c r="S242" s="78">
        <v>58.41</v>
      </c>
      <c r="T242" s="78"/>
      <c r="U242" s="78"/>
    </row>
    <row r="243" s="3" customFormat="1" ht="21" hidden="1" customHeight="1" spans="1:21">
      <c r="A243" s="37" t="s">
        <v>34</v>
      </c>
      <c r="B243" s="42" t="s">
        <v>321</v>
      </c>
      <c r="C243" s="73">
        <f t="shared" si="32"/>
        <v>426.05</v>
      </c>
      <c r="D243" s="74">
        <f>VLOOKUP(B243,[1]Sheet1!$B$7:$C$388,2,0)</f>
        <v>203</v>
      </c>
      <c r="E243" s="73">
        <f t="shared" si="33"/>
        <v>223.05</v>
      </c>
      <c r="F243" s="78"/>
      <c r="G243" s="78"/>
      <c r="H243" s="78">
        <v>-0.2</v>
      </c>
      <c r="I243" s="78">
        <v>21.5</v>
      </c>
      <c r="J243" s="78">
        <v>201.75</v>
      </c>
      <c r="K243" s="78">
        <v>0</v>
      </c>
      <c r="L243" s="78">
        <v>0</v>
      </c>
      <c r="M243" s="78"/>
      <c r="N243" s="78"/>
      <c r="O243" s="78"/>
      <c r="P243" s="78"/>
      <c r="Q243" s="78"/>
      <c r="R243" s="78"/>
      <c r="S243" s="78"/>
      <c r="T243" s="78"/>
      <c r="U243" s="78"/>
    </row>
    <row r="244" s="8" customFormat="1" ht="15" hidden="1" customHeight="1" spans="1:21">
      <c r="A244" s="88"/>
      <c r="B244" s="89" t="s">
        <v>322</v>
      </c>
      <c r="C244" s="90">
        <f t="shared" si="32"/>
        <v>50850.55</v>
      </c>
      <c r="D244" s="91">
        <f>VLOOKUP(B244,[1]Sheet1!$B$7:$C$388,2,0)</f>
        <v>43985.37</v>
      </c>
      <c r="E244" s="90">
        <f t="shared" si="33"/>
        <v>6865.18</v>
      </c>
      <c r="F244" s="92">
        <f t="shared" ref="F244:N244" si="34">SUM(F245:F285)</f>
        <v>0</v>
      </c>
      <c r="G244" s="92">
        <f t="shared" si="34"/>
        <v>0</v>
      </c>
      <c r="H244" s="92">
        <f t="shared" si="34"/>
        <v>-0.2</v>
      </c>
      <c r="I244" s="92">
        <f t="shared" si="34"/>
        <v>32.5</v>
      </c>
      <c r="J244" s="92">
        <f t="shared" si="34"/>
        <v>414.84</v>
      </c>
      <c r="K244" s="92">
        <f t="shared" si="34"/>
        <v>107</v>
      </c>
      <c r="L244" s="92">
        <f t="shared" si="34"/>
        <v>13</v>
      </c>
      <c r="M244" s="92">
        <f t="shared" si="34"/>
        <v>0</v>
      </c>
      <c r="N244" s="92">
        <f t="shared" si="34"/>
        <v>301.29</v>
      </c>
      <c r="O244" s="92">
        <f t="shared" ref="O244:S244" si="35">ROUND(SUM(O245:O284),2)</f>
        <v>758.29</v>
      </c>
      <c r="P244" s="92">
        <f t="shared" ref="P244:U244" si="36">SUM(P245:P285)</f>
        <v>29.4</v>
      </c>
      <c r="Q244" s="92">
        <f t="shared" si="35"/>
        <v>19.8</v>
      </c>
      <c r="R244" s="92">
        <f t="shared" si="36"/>
        <v>-195</v>
      </c>
      <c r="S244" s="92">
        <f t="shared" si="35"/>
        <v>550.96</v>
      </c>
      <c r="T244" s="92">
        <f t="shared" si="36"/>
        <v>2890.3</v>
      </c>
      <c r="U244" s="92">
        <f t="shared" si="36"/>
        <v>1943</v>
      </c>
    </row>
    <row r="245" s="9" customFormat="1" ht="15" hidden="1" customHeight="1" spans="1:21">
      <c r="A245" s="88" t="s">
        <v>323</v>
      </c>
      <c r="B245" s="93" t="s">
        <v>324</v>
      </c>
      <c r="C245" s="90">
        <f t="shared" si="32"/>
        <v>4694.26</v>
      </c>
      <c r="D245" s="91">
        <f>VLOOKUP(B245,[1]Sheet1!$B$7:$C$388,2,0)</f>
        <v>3812.04</v>
      </c>
      <c r="E245" s="90">
        <f t="shared" si="33"/>
        <v>882.22</v>
      </c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>
        <v>618.22</v>
      </c>
      <c r="U245" s="94">
        <v>264</v>
      </c>
    </row>
    <row r="246" s="9" customFormat="1" ht="15" hidden="1" customHeight="1" spans="1:21">
      <c r="A246" s="88"/>
      <c r="B246" s="93" t="s">
        <v>325</v>
      </c>
      <c r="C246" s="90">
        <f t="shared" si="32"/>
        <v>995.44</v>
      </c>
      <c r="D246" s="91">
        <f>VLOOKUP(B246,[1]Sheet1!$B$7:$C$388,2,0)</f>
        <v>942.18</v>
      </c>
      <c r="E246" s="90">
        <f t="shared" si="33"/>
        <v>53.26</v>
      </c>
      <c r="F246" s="94"/>
      <c r="G246" s="94"/>
      <c r="H246" s="94"/>
      <c r="I246" s="94"/>
      <c r="J246" s="94"/>
      <c r="K246" s="94"/>
      <c r="L246" s="94"/>
      <c r="M246" s="94"/>
      <c r="N246" s="94">
        <v>45.26</v>
      </c>
      <c r="O246" s="94"/>
      <c r="P246" s="94">
        <v>3</v>
      </c>
      <c r="Q246" s="94"/>
      <c r="R246" s="94">
        <v>5</v>
      </c>
      <c r="S246" s="94"/>
      <c r="T246" s="94"/>
      <c r="U246" s="94"/>
    </row>
    <row r="247" s="9" customFormat="1" ht="15" hidden="1" customHeight="1" spans="1:21">
      <c r="A247" s="88"/>
      <c r="B247" s="93" t="s">
        <v>326</v>
      </c>
      <c r="C247" s="90">
        <f t="shared" si="32"/>
        <v>119.56</v>
      </c>
      <c r="D247" s="91">
        <f>VLOOKUP(B247,[1]Sheet1!$B$7:$C$388,2,0)</f>
        <v>133.73</v>
      </c>
      <c r="E247" s="90">
        <f t="shared" si="33"/>
        <v>-14.17</v>
      </c>
      <c r="F247" s="94"/>
      <c r="G247" s="94"/>
      <c r="H247" s="94"/>
      <c r="I247" s="94"/>
      <c r="J247" s="94"/>
      <c r="K247" s="94"/>
      <c r="L247" s="94"/>
      <c r="M247" s="94"/>
      <c r="N247" s="94">
        <v>-5.77</v>
      </c>
      <c r="O247" s="94"/>
      <c r="P247" s="94">
        <v>0.6</v>
      </c>
      <c r="Q247" s="94"/>
      <c r="R247" s="94">
        <v>-9</v>
      </c>
      <c r="S247" s="94"/>
      <c r="T247" s="94"/>
      <c r="U247" s="94"/>
    </row>
    <row r="248" s="9" customFormat="1" ht="15" hidden="1" customHeight="1" spans="1:21">
      <c r="A248" s="88" t="s">
        <v>327</v>
      </c>
      <c r="B248" s="93" t="s">
        <v>328</v>
      </c>
      <c r="C248" s="90">
        <f t="shared" si="32"/>
        <v>1702.84</v>
      </c>
      <c r="D248" s="91">
        <f>VLOOKUP(B248,[1]Sheet1!$B$7:$C$388,2,0)</f>
        <v>1605.5</v>
      </c>
      <c r="E248" s="90">
        <f t="shared" si="33"/>
        <v>97.34</v>
      </c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>
        <v>63.34</v>
      </c>
      <c r="U248" s="94">
        <v>34</v>
      </c>
    </row>
    <row r="249" s="9" customFormat="1" ht="15" hidden="1" customHeight="1" spans="1:21">
      <c r="A249" s="88"/>
      <c r="B249" s="93" t="s">
        <v>329</v>
      </c>
      <c r="C249" s="90">
        <f t="shared" si="32"/>
        <v>418.8</v>
      </c>
      <c r="D249" s="91">
        <f>VLOOKUP(B249,[1]Sheet1!$B$7:$C$388,2,0)</f>
        <v>398.39</v>
      </c>
      <c r="E249" s="90">
        <f t="shared" si="33"/>
        <v>20.41</v>
      </c>
      <c r="F249" s="94"/>
      <c r="G249" s="94"/>
      <c r="H249" s="94"/>
      <c r="I249" s="94"/>
      <c r="J249" s="94"/>
      <c r="K249" s="94"/>
      <c r="L249" s="94"/>
      <c r="M249" s="94"/>
      <c r="N249" s="94">
        <v>13.21</v>
      </c>
      <c r="O249" s="94"/>
      <c r="P249" s="94">
        <v>1.2</v>
      </c>
      <c r="Q249" s="94"/>
      <c r="R249" s="94">
        <v>6</v>
      </c>
      <c r="S249" s="94"/>
      <c r="T249" s="94"/>
      <c r="U249" s="94"/>
    </row>
    <row r="250" s="9" customFormat="1" ht="15" hidden="1" customHeight="1" spans="1:21">
      <c r="A250" s="88"/>
      <c r="B250" s="93" t="s">
        <v>330</v>
      </c>
      <c r="C250" s="90">
        <f t="shared" si="32"/>
        <v>400.86</v>
      </c>
      <c r="D250" s="91">
        <f>VLOOKUP(B250,[1]Sheet1!$B$7:$C$388,2,0)</f>
        <v>264.1</v>
      </c>
      <c r="E250" s="90">
        <f t="shared" si="33"/>
        <v>136.76</v>
      </c>
      <c r="F250" s="94"/>
      <c r="G250" s="94"/>
      <c r="H250" s="94"/>
      <c r="I250" s="94"/>
      <c r="J250" s="94"/>
      <c r="K250" s="94"/>
      <c r="L250" s="94"/>
      <c r="M250" s="94"/>
      <c r="N250" s="94"/>
      <c r="O250" s="94">
        <v>103.13</v>
      </c>
      <c r="P250" s="94"/>
      <c r="Q250" s="94">
        <v>1.2</v>
      </c>
      <c r="R250" s="94"/>
      <c r="S250" s="94">
        <v>32.43</v>
      </c>
      <c r="T250" s="94"/>
      <c r="U250" s="94"/>
    </row>
    <row r="251" s="9" customFormat="1" ht="15" hidden="1" customHeight="1" spans="1:21">
      <c r="A251" s="88" t="s">
        <v>331</v>
      </c>
      <c r="B251" s="93" t="s">
        <v>332</v>
      </c>
      <c r="C251" s="90">
        <f t="shared" si="32"/>
        <v>2244.6</v>
      </c>
      <c r="D251" s="91">
        <f>VLOOKUP(B251,[1]Sheet1!$B$7:$C$388,2,0)</f>
        <v>1869.18</v>
      </c>
      <c r="E251" s="90">
        <f t="shared" si="33"/>
        <v>375.42</v>
      </c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>
        <v>90.42</v>
      </c>
      <c r="U251" s="94">
        <v>285</v>
      </c>
    </row>
    <row r="252" s="9" customFormat="1" ht="15" hidden="1" customHeight="1" spans="1:21">
      <c r="A252" s="88"/>
      <c r="B252" s="95" t="s">
        <v>333</v>
      </c>
      <c r="C252" s="90">
        <f t="shared" si="32"/>
        <v>1654.24</v>
      </c>
      <c r="D252" s="91">
        <f>VLOOKUP(B252,[1]Sheet1!$B$7:$C$388,2,0)</f>
        <v>1413.22</v>
      </c>
      <c r="E252" s="90">
        <f t="shared" si="33"/>
        <v>241.02</v>
      </c>
      <c r="F252" s="94"/>
      <c r="G252" s="94"/>
      <c r="H252" s="94"/>
      <c r="I252" s="94"/>
      <c r="J252" s="94"/>
      <c r="K252" s="94"/>
      <c r="L252" s="94"/>
      <c r="M252" s="94"/>
      <c r="N252" s="94">
        <v>56.02</v>
      </c>
      <c r="O252" s="94"/>
      <c r="P252" s="94">
        <v>3</v>
      </c>
      <c r="Q252" s="94"/>
      <c r="R252" s="94">
        <v>182</v>
      </c>
      <c r="S252" s="94"/>
      <c r="T252" s="94"/>
      <c r="U252" s="94"/>
    </row>
    <row r="253" s="9" customFormat="1" ht="15" hidden="1" customHeight="1" spans="1:21">
      <c r="A253" s="88"/>
      <c r="B253" s="95" t="s">
        <v>334</v>
      </c>
      <c r="C253" s="90">
        <f t="shared" si="32"/>
        <v>173.5</v>
      </c>
      <c r="D253" s="91">
        <f>VLOOKUP(B253,[1]Sheet1!$B$7:$C$388,2,0)</f>
        <v>137.44</v>
      </c>
      <c r="E253" s="90">
        <f t="shared" si="33"/>
        <v>36.06</v>
      </c>
      <c r="F253" s="94"/>
      <c r="G253" s="94"/>
      <c r="H253" s="94"/>
      <c r="I253" s="94"/>
      <c r="J253" s="94"/>
      <c r="K253" s="94"/>
      <c r="L253" s="94"/>
      <c r="M253" s="94"/>
      <c r="N253" s="94"/>
      <c r="O253" s="94">
        <v>19.18</v>
      </c>
      <c r="P253" s="94"/>
      <c r="Q253" s="94">
        <v>0.6</v>
      </c>
      <c r="R253" s="94"/>
      <c r="S253" s="94">
        <v>16.28</v>
      </c>
      <c r="T253" s="94"/>
      <c r="U253" s="94"/>
    </row>
    <row r="254" s="9" customFormat="1" ht="15" hidden="1" customHeight="1" spans="1:21">
      <c r="A254" s="88" t="s">
        <v>335</v>
      </c>
      <c r="B254" s="93" t="s">
        <v>336</v>
      </c>
      <c r="C254" s="90">
        <f t="shared" si="32"/>
        <v>1715.12</v>
      </c>
      <c r="D254" s="91">
        <f>VLOOKUP(B254,[1]Sheet1!$B$7:$C$388,2,0)</f>
        <v>1507.55</v>
      </c>
      <c r="E254" s="90">
        <f t="shared" si="33"/>
        <v>207.57</v>
      </c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>
        <v>106.57</v>
      </c>
      <c r="U254" s="94">
        <v>101</v>
      </c>
    </row>
    <row r="255" s="9" customFormat="1" ht="15" hidden="1" customHeight="1" spans="1:21">
      <c r="A255" s="88"/>
      <c r="B255" s="93" t="s">
        <v>337</v>
      </c>
      <c r="C255" s="90">
        <f t="shared" si="32"/>
        <v>631.28</v>
      </c>
      <c r="D255" s="91">
        <f>VLOOKUP(B255,[1]Sheet1!$B$7:$C$388,2,0)</f>
        <v>682.12</v>
      </c>
      <c r="E255" s="90">
        <f t="shared" si="33"/>
        <v>-50.84</v>
      </c>
      <c r="F255" s="94"/>
      <c r="G255" s="94"/>
      <c r="H255" s="94"/>
      <c r="I255" s="94"/>
      <c r="J255" s="94"/>
      <c r="K255" s="94"/>
      <c r="L255" s="94"/>
      <c r="M255" s="94"/>
      <c r="N255" s="94">
        <v>-16.04</v>
      </c>
      <c r="O255" s="94"/>
      <c r="P255" s="94">
        <v>1.2</v>
      </c>
      <c r="Q255" s="94"/>
      <c r="R255" s="94">
        <v>-36</v>
      </c>
      <c r="S255" s="94"/>
      <c r="T255" s="94"/>
      <c r="U255" s="94"/>
    </row>
    <row r="256" s="9" customFormat="1" ht="15" hidden="1" customHeight="1" spans="1:21">
      <c r="A256" s="88"/>
      <c r="B256" s="93" t="s">
        <v>338</v>
      </c>
      <c r="C256" s="90">
        <f t="shared" si="32"/>
        <v>788.59</v>
      </c>
      <c r="D256" s="91">
        <f>VLOOKUP(B256,[1]Sheet1!$B$7:$C$388,2,0)</f>
        <v>611.02</v>
      </c>
      <c r="E256" s="90">
        <f t="shared" si="33"/>
        <v>177.57</v>
      </c>
      <c r="F256" s="94"/>
      <c r="G256" s="94"/>
      <c r="H256" s="94"/>
      <c r="I256" s="94"/>
      <c r="J256" s="94"/>
      <c r="K256" s="94"/>
      <c r="L256" s="94"/>
      <c r="M256" s="94"/>
      <c r="N256" s="94"/>
      <c r="O256" s="94">
        <v>107.93</v>
      </c>
      <c r="P256" s="94"/>
      <c r="Q256" s="94">
        <v>2.4</v>
      </c>
      <c r="R256" s="94"/>
      <c r="S256" s="94">
        <v>67.24</v>
      </c>
      <c r="T256" s="94"/>
      <c r="U256" s="94"/>
    </row>
    <row r="257" s="9" customFormat="1" ht="15" hidden="1" customHeight="1" spans="1:21">
      <c r="A257" s="88" t="s">
        <v>339</v>
      </c>
      <c r="B257" s="93" t="s">
        <v>340</v>
      </c>
      <c r="C257" s="90">
        <f t="shared" si="32"/>
        <v>1341.67</v>
      </c>
      <c r="D257" s="91">
        <f>VLOOKUP(B257,[1]Sheet1!$B$7:$C$388,2,0)</f>
        <v>1134.6</v>
      </c>
      <c r="E257" s="90">
        <f t="shared" si="33"/>
        <v>207.07</v>
      </c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>
        <v>154.07</v>
      </c>
      <c r="U257" s="94">
        <v>53</v>
      </c>
    </row>
    <row r="258" s="9" customFormat="1" ht="15" hidden="1" customHeight="1" spans="1:21">
      <c r="A258" s="88"/>
      <c r="B258" s="93" t="s">
        <v>341</v>
      </c>
      <c r="C258" s="90">
        <f t="shared" si="32"/>
        <v>521.96</v>
      </c>
      <c r="D258" s="91">
        <f>VLOOKUP(B258,[1]Sheet1!$B$7:$C$388,2,0)</f>
        <v>516.62</v>
      </c>
      <c r="E258" s="90">
        <f t="shared" si="33"/>
        <v>5.34</v>
      </c>
      <c r="F258" s="94"/>
      <c r="G258" s="94"/>
      <c r="H258" s="94"/>
      <c r="I258" s="94"/>
      <c r="J258" s="94"/>
      <c r="K258" s="94"/>
      <c r="L258" s="94"/>
      <c r="M258" s="94"/>
      <c r="N258" s="94">
        <v>11.14</v>
      </c>
      <c r="O258" s="94"/>
      <c r="P258" s="94">
        <v>1.2</v>
      </c>
      <c r="Q258" s="94"/>
      <c r="R258" s="94">
        <v>-7</v>
      </c>
      <c r="S258" s="94"/>
      <c r="T258" s="94"/>
      <c r="U258" s="94"/>
    </row>
    <row r="259" s="9" customFormat="1" ht="15" hidden="1" customHeight="1" spans="1:21">
      <c r="A259" s="88"/>
      <c r="B259" s="93" t="s">
        <v>342</v>
      </c>
      <c r="C259" s="90">
        <f t="shared" si="32"/>
        <v>151.56</v>
      </c>
      <c r="D259" s="91">
        <f>VLOOKUP(B259,[1]Sheet1!$B$7:$C$388,2,0)</f>
        <v>112.67</v>
      </c>
      <c r="E259" s="90">
        <f t="shared" si="33"/>
        <v>38.89</v>
      </c>
      <c r="F259" s="94"/>
      <c r="G259" s="94"/>
      <c r="H259" s="94"/>
      <c r="I259" s="94"/>
      <c r="J259" s="94"/>
      <c r="K259" s="94"/>
      <c r="L259" s="94"/>
      <c r="M259" s="94"/>
      <c r="N259" s="94"/>
      <c r="O259" s="94">
        <v>29.62</v>
      </c>
      <c r="P259" s="94"/>
      <c r="Q259" s="94"/>
      <c r="R259" s="94"/>
      <c r="S259" s="94">
        <v>9.27</v>
      </c>
      <c r="T259" s="94"/>
      <c r="U259" s="94"/>
    </row>
    <row r="260" s="9" customFormat="1" ht="15" hidden="1" customHeight="1" spans="1:21">
      <c r="A260" s="88" t="s">
        <v>343</v>
      </c>
      <c r="B260" s="93" t="s">
        <v>344</v>
      </c>
      <c r="C260" s="90">
        <f t="shared" si="32"/>
        <v>5731.37</v>
      </c>
      <c r="D260" s="91">
        <f>VLOOKUP(B260,[1]Sheet1!$B$7:$C$388,2,0)</f>
        <v>5038.65</v>
      </c>
      <c r="E260" s="90">
        <f t="shared" si="33"/>
        <v>692.72</v>
      </c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>
        <v>419.72</v>
      </c>
      <c r="U260" s="94">
        <v>273</v>
      </c>
    </row>
    <row r="261" s="9" customFormat="1" ht="15" hidden="1" customHeight="1" spans="1:21">
      <c r="A261" s="88"/>
      <c r="B261" s="96" t="s">
        <v>345</v>
      </c>
      <c r="C261" s="90">
        <f t="shared" si="32"/>
        <v>1353.36</v>
      </c>
      <c r="D261" s="91">
        <f>VLOOKUP(B261,[1]Sheet1!$B$7:$C$388,2,0)</f>
        <v>1127.56</v>
      </c>
      <c r="E261" s="90">
        <f t="shared" si="33"/>
        <v>225.8</v>
      </c>
      <c r="F261" s="94"/>
      <c r="G261" s="94"/>
      <c r="H261" s="94"/>
      <c r="I261" s="94"/>
      <c r="J261" s="94"/>
      <c r="K261" s="94"/>
      <c r="L261" s="94"/>
      <c r="M261" s="94"/>
      <c r="N261" s="94">
        <v>177.2</v>
      </c>
      <c r="O261" s="94"/>
      <c r="P261" s="94">
        <v>3.6</v>
      </c>
      <c r="Q261" s="94"/>
      <c r="R261" s="94">
        <v>45</v>
      </c>
      <c r="S261" s="94"/>
      <c r="T261" s="94"/>
      <c r="U261" s="94"/>
    </row>
    <row r="262" s="9" customFormat="1" ht="15" hidden="1" customHeight="1" spans="1:21">
      <c r="A262" s="88"/>
      <c r="B262" s="95" t="s">
        <v>346</v>
      </c>
      <c r="C262" s="90">
        <f t="shared" si="32"/>
        <v>484.8</v>
      </c>
      <c r="D262" s="91">
        <f>VLOOKUP(B262,[1]Sheet1!$B$7:$C$388,2,0)</f>
        <v>294.58</v>
      </c>
      <c r="E262" s="90">
        <f t="shared" si="33"/>
        <v>190.22</v>
      </c>
      <c r="F262" s="94"/>
      <c r="G262" s="94"/>
      <c r="H262" s="94"/>
      <c r="I262" s="94"/>
      <c r="J262" s="94"/>
      <c r="K262" s="94"/>
      <c r="L262" s="94"/>
      <c r="M262" s="94"/>
      <c r="N262" s="94">
        <v>58.02</v>
      </c>
      <c r="O262" s="94"/>
      <c r="P262" s="94">
        <v>1.2</v>
      </c>
      <c r="Q262" s="94"/>
      <c r="R262" s="94">
        <v>131</v>
      </c>
      <c r="S262" s="94"/>
      <c r="T262" s="94"/>
      <c r="U262" s="94"/>
    </row>
    <row r="263" s="9" customFormat="1" ht="15" hidden="1" customHeight="1" spans="1:21">
      <c r="A263" s="88"/>
      <c r="B263" s="95" t="s">
        <v>347</v>
      </c>
      <c r="C263" s="90">
        <f t="shared" si="32"/>
        <v>1022.55</v>
      </c>
      <c r="D263" s="91">
        <f>VLOOKUP(B263,[1]Sheet1!$B$7:$C$388,2,0)</f>
        <v>915</v>
      </c>
      <c r="E263" s="90">
        <f t="shared" si="33"/>
        <v>107.55</v>
      </c>
      <c r="F263" s="94"/>
      <c r="G263" s="94"/>
      <c r="H263" s="94"/>
      <c r="I263" s="94"/>
      <c r="J263" s="94"/>
      <c r="K263" s="94"/>
      <c r="L263" s="94"/>
      <c r="M263" s="94"/>
      <c r="N263" s="94"/>
      <c r="O263" s="94">
        <v>33.39</v>
      </c>
      <c r="P263" s="94"/>
      <c r="Q263" s="94">
        <v>3</v>
      </c>
      <c r="R263" s="94"/>
      <c r="S263" s="94">
        <v>71.16</v>
      </c>
      <c r="T263" s="94"/>
      <c r="U263" s="94"/>
    </row>
    <row r="264" s="9" customFormat="1" ht="15" hidden="1" customHeight="1" spans="1:21">
      <c r="A264" s="88" t="s">
        <v>348</v>
      </c>
      <c r="B264" s="93" t="s">
        <v>349</v>
      </c>
      <c r="C264" s="90">
        <f t="shared" si="32"/>
        <v>3172.44</v>
      </c>
      <c r="D264" s="91">
        <f>VLOOKUP(B264,[1]Sheet1!$B$7:$C$388,2,0)</f>
        <v>2774.37</v>
      </c>
      <c r="E264" s="90">
        <f t="shared" si="33"/>
        <v>398.07</v>
      </c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>
        <v>207.07</v>
      </c>
      <c r="U264" s="94">
        <v>191</v>
      </c>
    </row>
    <row r="265" s="9" customFormat="1" ht="15" hidden="1" customHeight="1" spans="1:21">
      <c r="A265" s="88"/>
      <c r="B265" s="97" t="s">
        <v>350</v>
      </c>
      <c r="C265" s="90">
        <f t="shared" ref="C265:C328" si="37">D265+E265</f>
        <v>1032.48</v>
      </c>
      <c r="D265" s="91">
        <f>VLOOKUP(B265,[1]Sheet1!$B$7:$C$388,2,0)</f>
        <v>1106.53</v>
      </c>
      <c r="E265" s="90">
        <f t="shared" si="33"/>
        <v>-74.05</v>
      </c>
      <c r="F265" s="94"/>
      <c r="G265" s="94"/>
      <c r="H265" s="94"/>
      <c r="I265" s="94"/>
      <c r="J265" s="94"/>
      <c r="K265" s="94"/>
      <c r="L265" s="94"/>
      <c r="M265" s="94"/>
      <c r="N265" s="94">
        <v>1.95</v>
      </c>
      <c r="O265" s="94"/>
      <c r="P265" s="94">
        <v>3</v>
      </c>
      <c r="Q265" s="94"/>
      <c r="R265" s="94">
        <v>-79</v>
      </c>
      <c r="S265" s="94"/>
      <c r="T265" s="94"/>
      <c r="U265" s="94"/>
    </row>
    <row r="266" s="9" customFormat="1" ht="15" hidden="1" customHeight="1" spans="1:21">
      <c r="A266" s="88"/>
      <c r="B266" s="93" t="s">
        <v>351</v>
      </c>
      <c r="C266" s="90">
        <f t="shared" si="37"/>
        <v>196.89</v>
      </c>
      <c r="D266" s="91">
        <f>VLOOKUP(B266,[1]Sheet1!$B$7:$C$388,2,0)</f>
        <v>126.74</v>
      </c>
      <c r="E266" s="90">
        <f t="shared" ref="E266:E329" si="38">SUM(F266:U266)</f>
        <v>70.15</v>
      </c>
      <c r="F266" s="94"/>
      <c r="G266" s="94"/>
      <c r="H266" s="94"/>
      <c r="I266" s="94"/>
      <c r="J266" s="94"/>
      <c r="K266" s="94"/>
      <c r="L266" s="94"/>
      <c r="M266" s="94"/>
      <c r="N266" s="94"/>
      <c r="O266" s="94">
        <v>35.36</v>
      </c>
      <c r="P266" s="94"/>
      <c r="Q266" s="94"/>
      <c r="R266" s="94"/>
      <c r="S266" s="94">
        <v>34.79</v>
      </c>
      <c r="T266" s="94"/>
      <c r="U266" s="94"/>
    </row>
    <row r="267" s="9" customFormat="1" ht="15" hidden="1" customHeight="1" spans="1:21">
      <c r="A267" s="88" t="s">
        <v>352</v>
      </c>
      <c r="B267" s="93" t="s">
        <v>353</v>
      </c>
      <c r="C267" s="90">
        <f t="shared" si="37"/>
        <v>1393.48</v>
      </c>
      <c r="D267" s="91">
        <f>VLOOKUP(B267,[1]Sheet1!$B$7:$C$388,2,0)</f>
        <v>1197.4</v>
      </c>
      <c r="E267" s="90">
        <f t="shared" si="38"/>
        <v>196.08</v>
      </c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>
        <v>110.08</v>
      </c>
      <c r="U267" s="94">
        <v>86</v>
      </c>
    </row>
    <row r="268" s="9" customFormat="1" ht="15" hidden="1" customHeight="1" spans="1:21">
      <c r="A268" s="88"/>
      <c r="B268" s="93" t="s">
        <v>354</v>
      </c>
      <c r="C268" s="90">
        <f t="shared" si="37"/>
        <v>565.84</v>
      </c>
      <c r="D268" s="91">
        <f>VLOOKUP(B268,[1]Sheet1!$B$7:$C$388,2,0)</f>
        <v>615.64</v>
      </c>
      <c r="E268" s="90">
        <f t="shared" si="38"/>
        <v>-49.8</v>
      </c>
      <c r="F268" s="94"/>
      <c r="G268" s="94"/>
      <c r="H268" s="94"/>
      <c r="I268" s="94"/>
      <c r="J268" s="94"/>
      <c r="K268" s="94"/>
      <c r="L268" s="94"/>
      <c r="M268" s="94"/>
      <c r="N268" s="94">
        <v>-21.6</v>
      </c>
      <c r="O268" s="94"/>
      <c r="P268" s="94">
        <v>1.8</v>
      </c>
      <c r="Q268" s="94"/>
      <c r="R268" s="94">
        <v>-30</v>
      </c>
      <c r="S268" s="94"/>
      <c r="T268" s="94"/>
      <c r="U268" s="94"/>
    </row>
    <row r="269" s="9" customFormat="1" ht="15" hidden="1" customHeight="1" spans="1:21">
      <c r="A269" s="88"/>
      <c r="B269" s="93" t="s">
        <v>355</v>
      </c>
      <c r="C269" s="90">
        <f t="shared" si="37"/>
        <v>429.45</v>
      </c>
      <c r="D269" s="91">
        <f>VLOOKUP(B269,[1]Sheet1!$B$7:$C$388,2,0)</f>
        <v>355.03</v>
      </c>
      <c r="E269" s="90">
        <f t="shared" si="38"/>
        <v>74.42</v>
      </c>
      <c r="F269" s="94"/>
      <c r="G269" s="94"/>
      <c r="H269" s="94"/>
      <c r="I269" s="94"/>
      <c r="J269" s="94"/>
      <c r="K269" s="94"/>
      <c r="L269" s="94"/>
      <c r="M269" s="94"/>
      <c r="N269" s="94"/>
      <c r="O269" s="94">
        <v>48.43</v>
      </c>
      <c r="P269" s="94"/>
      <c r="Q269" s="94">
        <v>1.2</v>
      </c>
      <c r="R269" s="94"/>
      <c r="S269" s="94">
        <v>24.79</v>
      </c>
      <c r="T269" s="94"/>
      <c r="U269" s="94"/>
    </row>
    <row r="270" s="9" customFormat="1" ht="15" hidden="1" customHeight="1" spans="1:21">
      <c r="A270" s="88" t="s">
        <v>356</v>
      </c>
      <c r="B270" s="93" t="s">
        <v>357</v>
      </c>
      <c r="C270" s="90">
        <f t="shared" si="37"/>
        <v>842.08</v>
      </c>
      <c r="D270" s="91">
        <f>VLOOKUP(B270,[1]Sheet1!$B$7:$C$388,2,0)</f>
        <v>735.31</v>
      </c>
      <c r="E270" s="90">
        <f t="shared" si="38"/>
        <v>106.77</v>
      </c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>
        <v>61.77</v>
      </c>
      <c r="U270" s="94">
        <v>45</v>
      </c>
    </row>
    <row r="271" s="9" customFormat="1" ht="15" hidden="1" customHeight="1" spans="1:21">
      <c r="A271" s="88"/>
      <c r="B271" s="93" t="s">
        <v>358</v>
      </c>
      <c r="C271" s="90">
        <f t="shared" si="37"/>
        <v>467.84</v>
      </c>
      <c r="D271" s="91">
        <f>VLOOKUP(B271,[1]Sheet1!$B$7:$C$388,2,0)</f>
        <v>458.38</v>
      </c>
      <c r="E271" s="90">
        <f t="shared" si="38"/>
        <v>9.46</v>
      </c>
      <c r="F271" s="94"/>
      <c r="G271" s="94"/>
      <c r="H271" s="94"/>
      <c r="I271" s="94"/>
      <c r="J271" s="94"/>
      <c r="K271" s="94"/>
      <c r="L271" s="94"/>
      <c r="M271" s="94"/>
      <c r="N271" s="94">
        <v>15.26</v>
      </c>
      <c r="O271" s="94"/>
      <c r="P271" s="94">
        <v>1.2</v>
      </c>
      <c r="Q271" s="94"/>
      <c r="R271" s="94">
        <v>-7</v>
      </c>
      <c r="S271" s="94"/>
      <c r="T271" s="94"/>
      <c r="U271" s="94"/>
    </row>
    <row r="272" s="9" customFormat="1" ht="15" hidden="1" customHeight="1" spans="1:21">
      <c r="A272" s="88"/>
      <c r="B272" s="93" t="s">
        <v>359</v>
      </c>
      <c r="C272" s="90">
        <f t="shared" si="37"/>
        <v>232.72</v>
      </c>
      <c r="D272" s="91">
        <f>VLOOKUP(B272,[1]Sheet1!$B$7:$C$388,2,0)</f>
        <v>155.06</v>
      </c>
      <c r="E272" s="90">
        <f t="shared" si="38"/>
        <v>77.66</v>
      </c>
      <c r="F272" s="94"/>
      <c r="G272" s="94"/>
      <c r="H272" s="94"/>
      <c r="I272" s="94"/>
      <c r="J272" s="94"/>
      <c r="K272" s="94"/>
      <c r="L272" s="94"/>
      <c r="M272" s="94"/>
      <c r="N272" s="94"/>
      <c r="O272" s="94">
        <v>48.95</v>
      </c>
      <c r="P272" s="94"/>
      <c r="Q272" s="94">
        <v>0.6</v>
      </c>
      <c r="R272" s="94"/>
      <c r="S272" s="94">
        <v>28.11</v>
      </c>
      <c r="T272" s="94"/>
      <c r="U272" s="94"/>
    </row>
    <row r="273" s="9" customFormat="1" ht="15" hidden="1" customHeight="1" spans="1:21">
      <c r="A273" s="88" t="s">
        <v>360</v>
      </c>
      <c r="B273" s="93" t="s">
        <v>361</v>
      </c>
      <c r="C273" s="90">
        <f t="shared" si="37"/>
        <v>2890.7</v>
      </c>
      <c r="D273" s="91">
        <f>VLOOKUP(B273,[1]Sheet1!$B$7:$C$388,2,0)</f>
        <v>2362.26</v>
      </c>
      <c r="E273" s="90">
        <f t="shared" si="38"/>
        <v>528.44</v>
      </c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>
        <v>314.44</v>
      </c>
      <c r="U273" s="94">
        <v>214</v>
      </c>
    </row>
    <row r="274" s="9" customFormat="1" ht="15" hidden="1" customHeight="1" spans="1:21">
      <c r="A274" s="88"/>
      <c r="B274" s="93" t="s">
        <v>362</v>
      </c>
      <c r="C274" s="90">
        <f t="shared" si="37"/>
        <v>1325.56</v>
      </c>
      <c r="D274" s="91">
        <f>VLOOKUP(B274,[1]Sheet1!$B$7:$C$388,2,0)</f>
        <v>1217.53</v>
      </c>
      <c r="E274" s="90">
        <f t="shared" si="38"/>
        <v>108.03</v>
      </c>
      <c r="F274" s="94"/>
      <c r="G274" s="94"/>
      <c r="H274" s="94"/>
      <c r="I274" s="94"/>
      <c r="J274" s="94"/>
      <c r="K274" s="94"/>
      <c r="L274" s="94"/>
      <c r="M274" s="94"/>
      <c r="N274" s="94">
        <v>132.03</v>
      </c>
      <c r="O274" s="94"/>
      <c r="P274" s="94">
        <v>3</v>
      </c>
      <c r="Q274" s="94"/>
      <c r="R274" s="94">
        <v>-27</v>
      </c>
      <c r="S274" s="94"/>
      <c r="T274" s="94"/>
      <c r="U274" s="94"/>
    </row>
    <row r="275" s="9" customFormat="1" ht="15" hidden="1" customHeight="1" spans="1:21">
      <c r="A275" s="88"/>
      <c r="B275" s="93" t="s">
        <v>363</v>
      </c>
      <c r="C275" s="90">
        <f t="shared" si="37"/>
        <v>957.89</v>
      </c>
      <c r="D275" s="91">
        <f>VLOOKUP(B275,[1]Sheet1!$B$7:$C$388,2,0)</f>
        <v>810.2</v>
      </c>
      <c r="E275" s="90">
        <f t="shared" si="38"/>
        <v>147.69</v>
      </c>
      <c r="F275" s="94"/>
      <c r="G275" s="94"/>
      <c r="H275" s="94"/>
      <c r="I275" s="94"/>
      <c r="J275" s="94"/>
      <c r="K275" s="94"/>
      <c r="L275" s="94"/>
      <c r="M275" s="94"/>
      <c r="N275" s="94"/>
      <c r="O275" s="94">
        <v>67.14</v>
      </c>
      <c r="P275" s="94"/>
      <c r="Q275" s="94">
        <v>2.4</v>
      </c>
      <c r="R275" s="94"/>
      <c r="S275" s="94">
        <v>78.15</v>
      </c>
      <c r="T275" s="94"/>
      <c r="U275" s="94"/>
    </row>
    <row r="276" s="9" customFormat="1" ht="15" hidden="1" customHeight="1" spans="1:21">
      <c r="A276" s="88" t="s">
        <v>364</v>
      </c>
      <c r="B276" s="93" t="s">
        <v>365</v>
      </c>
      <c r="C276" s="90">
        <f t="shared" si="37"/>
        <v>2581.74</v>
      </c>
      <c r="D276" s="91">
        <f>VLOOKUP(B276,[1]Sheet1!$B$7:$C$388,2,0)</f>
        <v>1813.54</v>
      </c>
      <c r="E276" s="90">
        <f t="shared" si="38"/>
        <v>768.2</v>
      </c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>
        <v>503.2</v>
      </c>
      <c r="U276" s="94">
        <v>265</v>
      </c>
    </row>
    <row r="277" s="9" customFormat="1" ht="15" hidden="1" customHeight="1" spans="1:21">
      <c r="A277" s="88"/>
      <c r="B277" s="93" t="s">
        <v>366</v>
      </c>
      <c r="C277" s="90">
        <f t="shared" si="37"/>
        <v>1113.04</v>
      </c>
      <c r="D277" s="91">
        <f>VLOOKUP(B277,[1]Sheet1!$B$7:$C$388,2,0)</f>
        <v>792.98</v>
      </c>
      <c r="E277" s="90">
        <f t="shared" si="38"/>
        <v>320.06</v>
      </c>
      <c r="F277" s="94"/>
      <c r="G277" s="94"/>
      <c r="H277" s="94"/>
      <c r="I277" s="94"/>
      <c r="J277" s="94"/>
      <c r="K277" s="94"/>
      <c r="L277" s="94"/>
      <c r="M277" s="94"/>
      <c r="N277" s="94">
        <v>107.66</v>
      </c>
      <c r="O277" s="94"/>
      <c r="P277" s="94">
        <v>2.4</v>
      </c>
      <c r="Q277" s="94"/>
      <c r="R277" s="94">
        <v>210</v>
      </c>
      <c r="S277" s="94"/>
      <c r="T277" s="94"/>
      <c r="U277" s="94"/>
    </row>
    <row r="278" s="9" customFormat="1" ht="15" hidden="1" customHeight="1" spans="1:21">
      <c r="A278" s="88"/>
      <c r="B278" s="93" t="s">
        <v>367</v>
      </c>
      <c r="C278" s="90">
        <f t="shared" si="37"/>
        <v>508.4</v>
      </c>
      <c r="D278" s="91">
        <f>VLOOKUP(B278,[1]Sheet1!$B$7:$C$388,2,0)</f>
        <v>379.25</v>
      </c>
      <c r="E278" s="90">
        <f t="shared" si="38"/>
        <v>129.15</v>
      </c>
      <c r="F278" s="94"/>
      <c r="G278" s="94"/>
      <c r="H278" s="94"/>
      <c r="I278" s="94"/>
      <c r="J278" s="94"/>
      <c r="K278" s="94"/>
      <c r="L278" s="94"/>
      <c r="M278" s="94"/>
      <c r="N278" s="94"/>
      <c r="O278" s="94">
        <v>98.79</v>
      </c>
      <c r="P278" s="94"/>
      <c r="Q278" s="94">
        <v>1.2</v>
      </c>
      <c r="R278" s="94"/>
      <c r="S278" s="94">
        <v>29.16</v>
      </c>
      <c r="T278" s="94"/>
      <c r="U278" s="94"/>
    </row>
    <row r="279" s="9" customFormat="1" ht="15" hidden="1" customHeight="1" spans="1:21">
      <c r="A279" s="88" t="s">
        <v>368</v>
      </c>
      <c r="B279" s="93" t="s">
        <v>369</v>
      </c>
      <c r="C279" s="90">
        <f t="shared" si="37"/>
        <v>212.6</v>
      </c>
      <c r="D279" s="91">
        <f>VLOOKUP(B279,[1]Sheet1!$B$7:$C$388,2,0)</f>
        <v>201.31</v>
      </c>
      <c r="E279" s="90">
        <f t="shared" si="38"/>
        <v>11.29</v>
      </c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>
        <v>8.29</v>
      </c>
      <c r="U279" s="94">
        <v>3</v>
      </c>
    </row>
    <row r="280" s="9" customFormat="1" ht="15" hidden="1" customHeight="1" spans="1:21">
      <c r="A280" s="88"/>
      <c r="B280" s="95" t="s">
        <v>370</v>
      </c>
      <c r="C280" s="90">
        <f t="shared" si="37"/>
        <v>101</v>
      </c>
      <c r="D280" s="91">
        <f>VLOOKUP(B280,[1]Sheet1!$B$7:$C$388,2,0)</f>
        <v>99.68</v>
      </c>
      <c r="E280" s="90">
        <f t="shared" si="38"/>
        <v>1.32</v>
      </c>
      <c r="F280" s="94"/>
      <c r="G280" s="94"/>
      <c r="H280" s="94"/>
      <c r="I280" s="94"/>
      <c r="J280" s="94"/>
      <c r="K280" s="94"/>
      <c r="L280" s="94"/>
      <c r="M280" s="94"/>
      <c r="N280" s="94">
        <v>3.72</v>
      </c>
      <c r="O280" s="94"/>
      <c r="P280" s="94">
        <v>0.6</v>
      </c>
      <c r="Q280" s="94"/>
      <c r="R280" s="94">
        <v>-3</v>
      </c>
      <c r="S280" s="94"/>
      <c r="T280" s="94"/>
      <c r="U280" s="94"/>
    </row>
    <row r="281" s="9" customFormat="1" ht="15" hidden="1" customHeight="1" spans="1:21">
      <c r="A281" s="88"/>
      <c r="B281" s="95" t="s">
        <v>371</v>
      </c>
      <c r="C281" s="90">
        <f t="shared" si="37"/>
        <v>34.88</v>
      </c>
      <c r="D281" s="91">
        <f>VLOOKUP(B281,[1]Sheet1!$B$7:$C$388,2,0)</f>
        <v>23.26</v>
      </c>
      <c r="E281" s="90">
        <f t="shared" si="38"/>
        <v>11.62</v>
      </c>
      <c r="F281" s="94"/>
      <c r="G281" s="94"/>
      <c r="H281" s="94"/>
      <c r="I281" s="94"/>
      <c r="J281" s="94"/>
      <c r="K281" s="94"/>
      <c r="L281" s="94"/>
      <c r="M281" s="94"/>
      <c r="N281" s="94"/>
      <c r="O281" s="94">
        <v>6.52</v>
      </c>
      <c r="P281" s="94"/>
      <c r="Q281" s="94"/>
      <c r="R281" s="94"/>
      <c r="S281" s="94">
        <v>5.1</v>
      </c>
      <c r="T281" s="94"/>
      <c r="U281" s="94"/>
    </row>
    <row r="282" s="9" customFormat="1" ht="15" hidden="1" customHeight="1" spans="1:21">
      <c r="A282" s="88" t="s">
        <v>372</v>
      </c>
      <c r="B282" s="93" t="s">
        <v>373</v>
      </c>
      <c r="C282" s="90">
        <f t="shared" si="37"/>
        <v>2002.9</v>
      </c>
      <c r="D282" s="91">
        <f>VLOOKUP(B282,[1]Sheet1!$B$7:$C$388,2,0)</f>
        <v>1640.79</v>
      </c>
      <c r="E282" s="90">
        <f t="shared" si="38"/>
        <v>362.11</v>
      </c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>
        <v>233.11</v>
      </c>
      <c r="U282" s="94">
        <v>129</v>
      </c>
    </row>
    <row r="283" s="9" customFormat="1" ht="15" hidden="1" customHeight="1" spans="1:21">
      <c r="A283" s="88"/>
      <c r="B283" s="93" t="s">
        <v>374</v>
      </c>
      <c r="C283" s="90">
        <f t="shared" si="37"/>
        <v>2258.48</v>
      </c>
      <c r="D283" s="91">
        <f>VLOOKUP(B283,[1]Sheet1!$B$7:$C$388,2,0)</f>
        <v>1936.95</v>
      </c>
      <c r="E283" s="90">
        <f t="shared" si="38"/>
        <v>321.53</v>
      </c>
      <c r="F283" s="94"/>
      <c r="G283" s="94"/>
      <c r="H283" s="94"/>
      <c r="I283" s="94"/>
      <c r="J283" s="94"/>
      <c r="K283" s="94"/>
      <c r="L283" s="94"/>
      <c r="M283" s="94"/>
      <c r="N283" s="94"/>
      <c r="O283" s="94">
        <v>159.85</v>
      </c>
      <c r="P283" s="94"/>
      <c r="Q283" s="94">
        <v>7.2</v>
      </c>
      <c r="R283" s="94"/>
      <c r="S283" s="94">
        <v>154.48</v>
      </c>
      <c r="T283" s="94"/>
      <c r="U283" s="94"/>
    </row>
    <row r="284" s="9" customFormat="1" ht="15" hidden="1" customHeight="1" spans="1:21">
      <c r="A284" s="88" t="s">
        <v>34</v>
      </c>
      <c r="B284" s="95" t="s">
        <v>375</v>
      </c>
      <c r="C284" s="90">
        <f t="shared" si="37"/>
        <v>2383.78</v>
      </c>
      <c r="D284" s="91">
        <f>VLOOKUP(B284,[1]Sheet1!$B$7:$C$388,2,0)</f>
        <v>2667.01</v>
      </c>
      <c r="E284" s="90">
        <f t="shared" si="38"/>
        <v>-283.23</v>
      </c>
      <c r="F284" s="94"/>
      <c r="G284" s="94"/>
      <c r="H284" s="94">
        <v>-0.2</v>
      </c>
      <c r="I284" s="94">
        <v>32.5</v>
      </c>
      <c r="J284" s="94">
        <v>414.84</v>
      </c>
      <c r="K284" s="94">
        <v>107</v>
      </c>
      <c r="L284" s="94">
        <v>13</v>
      </c>
      <c r="M284" s="94"/>
      <c r="N284" s="94">
        <v>-276.77</v>
      </c>
      <c r="O284" s="94"/>
      <c r="P284" s="94">
        <v>2.4</v>
      </c>
      <c r="Q284" s="94"/>
      <c r="R284" s="94">
        <v>-576</v>
      </c>
      <c r="S284" s="94"/>
      <c r="T284" s="94"/>
      <c r="U284" s="94"/>
    </row>
    <row r="285" s="8" customFormat="1" ht="15" hidden="1" customHeight="1" spans="1:21">
      <c r="A285" s="88"/>
      <c r="B285" s="98" t="s">
        <v>376</v>
      </c>
      <c r="C285" s="90">
        <f t="shared" si="37"/>
        <v>0</v>
      </c>
      <c r="D285" s="91"/>
      <c r="E285" s="90">
        <f t="shared" si="38"/>
        <v>0</v>
      </c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</row>
    <row r="286" s="8" customFormat="1" ht="15" hidden="1" customHeight="1" spans="1:21">
      <c r="A286" s="88"/>
      <c r="B286" s="89" t="s">
        <v>377</v>
      </c>
      <c r="C286" s="90">
        <f t="shared" si="37"/>
        <v>25462.64</v>
      </c>
      <c r="D286" s="91">
        <f>VLOOKUP(B286,[1]Sheet1!$B$7:$C$388,2,0)</f>
        <v>22422.03</v>
      </c>
      <c r="E286" s="90">
        <f t="shared" si="38"/>
        <v>3040.61</v>
      </c>
      <c r="F286" s="92">
        <f t="shared" ref="F286:N286" si="39">SUM(F287:F316)</f>
        <v>0</v>
      </c>
      <c r="G286" s="92">
        <f t="shared" si="39"/>
        <v>0</v>
      </c>
      <c r="H286" s="92">
        <f t="shared" si="39"/>
        <v>-0.2</v>
      </c>
      <c r="I286" s="92">
        <f t="shared" si="39"/>
        <v>21.5</v>
      </c>
      <c r="J286" s="92">
        <f t="shared" si="39"/>
        <v>166.66</v>
      </c>
      <c r="K286" s="92">
        <f t="shared" si="39"/>
        <v>21</v>
      </c>
      <c r="L286" s="92">
        <f t="shared" si="39"/>
        <v>11</v>
      </c>
      <c r="M286" s="92">
        <f t="shared" si="39"/>
        <v>0</v>
      </c>
      <c r="N286" s="92">
        <f t="shared" si="39"/>
        <v>500.49</v>
      </c>
      <c r="O286" s="92">
        <f t="shared" ref="O286:S286" si="40">ROUND(SUM(O287:O316),2)</f>
        <v>336.67</v>
      </c>
      <c r="P286" s="92">
        <f t="shared" ref="P286:U286" si="41">SUM(P287:P316)</f>
        <v>21</v>
      </c>
      <c r="Q286" s="92">
        <f t="shared" si="40"/>
        <v>12.6</v>
      </c>
      <c r="R286" s="92">
        <f t="shared" si="41"/>
        <v>-43</v>
      </c>
      <c r="S286" s="92">
        <f t="shared" si="40"/>
        <v>366.47</v>
      </c>
      <c r="T286" s="92">
        <f t="shared" si="41"/>
        <v>721.67</v>
      </c>
      <c r="U286" s="92">
        <f t="shared" si="41"/>
        <v>904.75</v>
      </c>
    </row>
    <row r="287" s="9" customFormat="1" ht="15" hidden="1" customHeight="1" spans="1:21">
      <c r="A287" s="88" t="s">
        <v>378</v>
      </c>
      <c r="B287" s="93" t="s">
        <v>379</v>
      </c>
      <c r="C287" s="90">
        <f t="shared" si="37"/>
        <v>1528.24</v>
      </c>
      <c r="D287" s="91">
        <f>VLOOKUP(B287,[1]Sheet1!$B$7:$C$388,2,0)</f>
        <v>1506.6</v>
      </c>
      <c r="E287" s="90">
        <f t="shared" si="38"/>
        <v>21.64</v>
      </c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>
        <v>21.64</v>
      </c>
      <c r="U287" s="94">
        <v>0</v>
      </c>
    </row>
    <row r="288" s="9" customFormat="1" ht="15" hidden="1" customHeight="1" spans="1:21">
      <c r="A288" s="88"/>
      <c r="B288" s="99" t="s">
        <v>380</v>
      </c>
      <c r="C288" s="90">
        <f t="shared" si="37"/>
        <v>146.99</v>
      </c>
      <c r="D288" s="91"/>
      <c r="E288" s="90">
        <f t="shared" si="38"/>
        <v>146.99</v>
      </c>
      <c r="F288" s="94"/>
      <c r="G288" s="94"/>
      <c r="H288" s="94"/>
      <c r="I288" s="94"/>
      <c r="J288" s="94"/>
      <c r="K288" s="94"/>
      <c r="L288" s="94"/>
      <c r="M288" s="94"/>
      <c r="N288" s="94">
        <v>17.59</v>
      </c>
      <c r="O288" s="94"/>
      <c r="P288" s="94">
        <v>2.4</v>
      </c>
      <c r="Q288" s="94"/>
      <c r="R288" s="94">
        <v>127</v>
      </c>
      <c r="S288" s="94"/>
      <c r="T288" s="94"/>
      <c r="U288" s="94"/>
    </row>
    <row r="289" s="9" customFormat="1" ht="15" hidden="1" customHeight="1" spans="1:21">
      <c r="A289" s="88"/>
      <c r="B289" s="93" t="s">
        <v>381</v>
      </c>
      <c r="C289" s="90">
        <f t="shared" si="37"/>
        <v>920.09</v>
      </c>
      <c r="D289" s="91">
        <f>VLOOKUP(B289,[1]Sheet1!$B$7:$C$388,2,0)</f>
        <v>649.84</v>
      </c>
      <c r="E289" s="90">
        <f t="shared" si="38"/>
        <v>270.25</v>
      </c>
      <c r="F289" s="94"/>
      <c r="G289" s="94"/>
      <c r="H289" s="94"/>
      <c r="I289" s="94"/>
      <c r="J289" s="94"/>
      <c r="K289" s="94"/>
      <c r="L289" s="94"/>
      <c r="M289" s="94"/>
      <c r="N289" s="94"/>
      <c r="O289" s="94">
        <v>135.22</v>
      </c>
      <c r="P289" s="94"/>
      <c r="Q289" s="94">
        <v>2.4</v>
      </c>
      <c r="R289" s="94"/>
      <c r="S289" s="94">
        <v>132.63</v>
      </c>
      <c r="T289" s="94"/>
      <c r="U289" s="94"/>
    </row>
    <row r="290" s="9" customFormat="1" ht="15" hidden="1" customHeight="1" spans="1:21">
      <c r="A290" s="88" t="s">
        <v>382</v>
      </c>
      <c r="B290" s="93" t="s">
        <v>383</v>
      </c>
      <c r="C290" s="90">
        <f t="shared" si="37"/>
        <v>1740.56</v>
      </c>
      <c r="D290" s="91">
        <f>VLOOKUP(B290,[1]Sheet1!$B$7:$C$388,2,0)</f>
        <v>1706.66</v>
      </c>
      <c r="E290" s="90">
        <f t="shared" si="38"/>
        <v>33.9</v>
      </c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>
        <v>28.9</v>
      </c>
      <c r="U290" s="94">
        <v>5</v>
      </c>
    </row>
    <row r="291" s="9" customFormat="1" ht="15" hidden="1" customHeight="1" spans="1:21">
      <c r="A291" s="88"/>
      <c r="B291" s="93" t="s">
        <v>384</v>
      </c>
      <c r="C291" s="90">
        <f t="shared" si="37"/>
        <v>988.76</v>
      </c>
      <c r="D291" s="91">
        <f>VLOOKUP(B291,[1]Sheet1!$B$7:$C$388,2,0)</f>
        <v>899.7</v>
      </c>
      <c r="E291" s="90">
        <f t="shared" si="38"/>
        <v>89.06</v>
      </c>
      <c r="F291" s="94"/>
      <c r="G291" s="94"/>
      <c r="H291" s="94"/>
      <c r="I291" s="94"/>
      <c r="J291" s="94"/>
      <c r="K291" s="94"/>
      <c r="L291" s="94"/>
      <c r="M291" s="94"/>
      <c r="N291" s="94">
        <v>53.26</v>
      </c>
      <c r="O291" s="94"/>
      <c r="P291" s="94">
        <v>1.8</v>
      </c>
      <c r="Q291" s="94"/>
      <c r="R291" s="94">
        <v>34</v>
      </c>
      <c r="S291" s="94"/>
      <c r="T291" s="94"/>
      <c r="U291" s="94"/>
    </row>
    <row r="292" s="9" customFormat="1" ht="15" hidden="1" customHeight="1" spans="1:21">
      <c r="A292" s="88"/>
      <c r="B292" s="93" t="s">
        <v>385</v>
      </c>
      <c r="C292" s="90">
        <f t="shared" si="37"/>
        <v>248.78</v>
      </c>
      <c r="D292" s="91">
        <f>VLOOKUP(B292,[1]Sheet1!$B$7:$C$388,2,0)</f>
        <v>238.77</v>
      </c>
      <c r="E292" s="90">
        <f t="shared" si="38"/>
        <v>10.01</v>
      </c>
      <c r="F292" s="94"/>
      <c r="G292" s="94"/>
      <c r="H292" s="94"/>
      <c r="I292" s="94"/>
      <c r="J292" s="94"/>
      <c r="K292" s="94"/>
      <c r="L292" s="94"/>
      <c r="M292" s="94"/>
      <c r="N292" s="94"/>
      <c r="O292" s="94">
        <v>9.41</v>
      </c>
      <c r="P292" s="94"/>
      <c r="Q292" s="94">
        <v>0.6</v>
      </c>
      <c r="R292" s="94"/>
      <c r="S292" s="94"/>
      <c r="T292" s="94"/>
      <c r="U292" s="94"/>
    </row>
    <row r="293" s="9" customFormat="1" ht="15" hidden="1" customHeight="1" spans="1:21">
      <c r="A293" s="88" t="s">
        <v>386</v>
      </c>
      <c r="B293" s="93" t="s">
        <v>387</v>
      </c>
      <c r="C293" s="90">
        <f t="shared" si="37"/>
        <v>3038.03</v>
      </c>
      <c r="D293" s="91">
        <f>VLOOKUP(B293,[1]Sheet1!$B$7:$C$388,2,0)</f>
        <v>2873.1</v>
      </c>
      <c r="E293" s="90">
        <f t="shared" si="38"/>
        <v>164.93</v>
      </c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>
        <v>102.82</v>
      </c>
      <c r="U293" s="94">
        <v>62.11</v>
      </c>
    </row>
    <row r="294" s="9" customFormat="1" ht="24" hidden="1" spans="1:21">
      <c r="A294" s="88"/>
      <c r="B294" s="93" t="s">
        <v>388</v>
      </c>
      <c r="C294" s="90">
        <f t="shared" si="37"/>
        <v>1399</v>
      </c>
      <c r="D294" s="91">
        <f>VLOOKUP(B294,[1]Sheet1!$B$7:$C$388,2,0)</f>
        <v>1089.71</v>
      </c>
      <c r="E294" s="90">
        <f t="shared" si="38"/>
        <v>309.29</v>
      </c>
      <c r="F294" s="94"/>
      <c r="G294" s="94"/>
      <c r="H294" s="94"/>
      <c r="I294" s="94"/>
      <c r="J294" s="94"/>
      <c r="K294" s="94"/>
      <c r="L294" s="94"/>
      <c r="M294" s="94"/>
      <c r="N294" s="94">
        <v>224.89</v>
      </c>
      <c r="O294" s="94"/>
      <c r="P294" s="94">
        <v>5.4</v>
      </c>
      <c r="Q294" s="94"/>
      <c r="R294" s="94">
        <v>79</v>
      </c>
      <c r="S294" s="94"/>
      <c r="T294" s="94"/>
      <c r="U294" s="94"/>
    </row>
    <row r="295" s="9" customFormat="1" ht="15" hidden="1" customHeight="1" spans="1:21">
      <c r="A295" s="88"/>
      <c r="B295" s="93" t="s">
        <v>389</v>
      </c>
      <c r="C295" s="90">
        <f t="shared" si="37"/>
        <v>688.17</v>
      </c>
      <c r="D295" s="91">
        <f>VLOOKUP(B295,[1]Sheet1!$B$7:$C$388,2,0)</f>
        <v>625.7</v>
      </c>
      <c r="E295" s="90">
        <f t="shared" si="38"/>
        <v>62.47</v>
      </c>
      <c r="F295" s="94"/>
      <c r="G295" s="94"/>
      <c r="H295" s="94"/>
      <c r="I295" s="94"/>
      <c r="J295" s="94"/>
      <c r="K295" s="94"/>
      <c r="L295" s="94"/>
      <c r="M295" s="94"/>
      <c r="N295" s="94"/>
      <c r="O295" s="94">
        <v>25.81</v>
      </c>
      <c r="P295" s="94"/>
      <c r="Q295" s="94">
        <v>1.8</v>
      </c>
      <c r="R295" s="94"/>
      <c r="S295" s="94">
        <v>34.86</v>
      </c>
      <c r="T295" s="94"/>
      <c r="U295" s="94"/>
    </row>
    <row r="296" s="9" customFormat="1" ht="15" hidden="1" customHeight="1" spans="1:21">
      <c r="A296" s="88" t="s">
        <v>390</v>
      </c>
      <c r="B296" s="93" t="s">
        <v>391</v>
      </c>
      <c r="C296" s="90">
        <f t="shared" si="37"/>
        <v>1251.56</v>
      </c>
      <c r="D296" s="91">
        <f>VLOOKUP(B296,[1]Sheet1!$B$7:$C$388,2,0)</f>
        <v>1331.79</v>
      </c>
      <c r="E296" s="90">
        <f t="shared" si="38"/>
        <v>-80.23</v>
      </c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>
        <v>-34.23</v>
      </c>
      <c r="U296" s="94">
        <v>-46</v>
      </c>
    </row>
    <row r="297" s="9" customFormat="1" ht="15" hidden="1" customHeight="1" spans="1:21">
      <c r="A297" s="88"/>
      <c r="B297" s="97" t="s">
        <v>392</v>
      </c>
      <c r="C297" s="90">
        <f t="shared" si="37"/>
        <v>600.16</v>
      </c>
      <c r="D297" s="91">
        <f>VLOOKUP(B297,[1]Sheet1!$B$7:$C$388,2,0)</f>
        <v>589.87</v>
      </c>
      <c r="E297" s="90">
        <f t="shared" si="38"/>
        <v>10.29</v>
      </c>
      <c r="F297" s="94"/>
      <c r="G297" s="94"/>
      <c r="H297" s="94"/>
      <c r="I297" s="94"/>
      <c r="J297" s="94"/>
      <c r="K297" s="94"/>
      <c r="L297" s="94"/>
      <c r="M297" s="94"/>
      <c r="N297" s="94">
        <v>14.89</v>
      </c>
      <c r="O297" s="94"/>
      <c r="P297" s="94">
        <v>2.4</v>
      </c>
      <c r="Q297" s="94"/>
      <c r="R297" s="94">
        <v>-7</v>
      </c>
      <c r="S297" s="94"/>
      <c r="T297" s="94"/>
      <c r="U297" s="94"/>
    </row>
    <row r="298" s="9" customFormat="1" ht="15" hidden="1" customHeight="1" spans="1:21">
      <c r="A298" s="88"/>
      <c r="B298" s="93" t="s">
        <v>393</v>
      </c>
      <c r="C298" s="90">
        <f t="shared" si="37"/>
        <v>460.26</v>
      </c>
      <c r="D298" s="91">
        <f>VLOOKUP(B298,[1]Sheet1!$B$7:$C$388,2,0)</f>
        <v>387.7</v>
      </c>
      <c r="E298" s="90">
        <f t="shared" si="38"/>
        <v>72.56</v>
      </c>
      <c r="F298" s="94"/>
      <c r="G298" s="94"/>
      <c r="H298" s="94"/>
      <c r="I298" s="94"/>
      <c r="J298" s="94"/>
      <c r="K298" s="94"/>
      <c r="L298" s="94"/>
      <c r="M298" s="94"/>
      <c r="N298" s="94"/>
      <c r="O298" s="94">
        <v>44.89</v>
      </c>
      <c r="P298" s="94"/>
      <c r="Q298" s="94">
        <v>1.2</v>
      </c>
      <c r="R298" s="94"/>
      <c r="S298" s="94">
        <v>26.47</v>
      </c>
      <c r="T298" s="94"/>
      <c r="U298" s="94"/>
    </row>
    <row r="299" s="9" customFormat="1" ht="15" hidden="1" customHeight="1" spans="1:21">
      <c r="A299" s="88" t="s">
        <v>394</v>
      </c>
      <c r="B299" s="93" t="s">
        <v>395</v>
      </c>
      <c r="C299" s="90">
        <f t="shared" si="37"/>
        <v>1829.57</v>
      </c>
      <c r="D299" s="91">
        <f>VLOOKUP(B299,[1]Sheet1!$B$7:$C$388,2,0)</f>
        <v>1115.1</v>
      </c>
      <c r="E299" s="90">
        <f t="shared" si="38"/>
        <v>714.47</v>
      </c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>
        <v>134.59</v>
      </c>
      <c r="U299" s="94">
        <v>579.88</v>
      </c>
    </row>
    <row r="300" s="9" customFormat="1" ht="15" hidden="1" customHeight="1" spans="1:21">
      <c r="A300" s="88"/>
      <c r="B300" s="97" t="s">
        <v>396</v>
      </c>
      <c r="C300" s="90">
        <f t="shared" si="37"/>
        <v>723.52</v>
      </c>
      <c r="D300" s="91">
        <f>VLOOKUP(B300,[1]Sheet1!$B$7:$C$388,2,0)</f>
        <v>411.02</v>
      </c>
      <c r="E300" s="90">
        <f t="shared" si="38"/>
        <v>312.5</v>
      </c>
      <c r="F300" s="94"/>
      <c r="G300" s="94"/>
      <c r="H300" s="94"/>
      <c r="I300" s="94"/>
      <c r="J300" s="94"/>
      <c r="K300" s="94"/>
      <c r="L300" s="94"/>
      <c r="M300" s="94"/>
      <c r="N300" s="94">
        <v>84.1</v>
      </c>
      <c r="O300" s="94"/>
      <c r="P300" s="94">
        <v>2.4</v>
      </c>
      <c r="Q300" s="94"/>
      <c r="R300" s="94">
        <v>226</v>
      </c>
      <c r="S300" s="94"/>
      <c r="T300" s="94"/>
      <c r="U300" s="94"/>
    </row>
    <row r="301" s="9" customFormat="1" ht="15" hidden="1" customHeight="1" spans="1:21">
      <c r="A301" s="88"/>
      <c r="B301" s="93" t="s">
        <v>397</v>
      </c>
      <c r="C301" s="90">
        <f t="shared" si="37"/>
        <v>325.02</v>
      </c>
      <c r="D301" s="91">
        <f>VLOOKUP(B301,[1]Sheet1!$B$7:$C$388,2,0)</f>
        <v>227.14</v>
      </c>
      <c r="E301" s="90">
        <f t="shared" si="38"/>
        <v>97.88</v>
      </c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>
        <v>0.6</v>
      </c>
      <c r="R301" s="94"/>
      <c r="S301" s="94">
        <v>97.28</v>
      </c>
      <c r="T301" s="94"/>
      <c r="U301" s="94"/>
    </row>
    <row r="302" s="9" customFormat="1" ht="15" hidden="1" customHeight="1" spans="1:21">
      <c r="A302" s="88" t="s">
        <v>398</v>
      </c>
      <c r="B302" s="93" t="s">
        <v>399</v>
      </c>
      <c r="C302" s="90">
        <f t="shared" si="37"/>
        <v>1002.28</v>
      </c>
      <c r="D302" s="91">
        <f>VLOOKUP(B302,[1]Sheet1!$B$7:$C$388,2,0)</f>
        <v>801.44</v>
      </c>
      <c r="E302" s="90">
        <f t="shared" si="38"/>
        <v>200.84</v>
      </c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>
        <v>87.08</v>
      </c>
      <c r="U302" s="94">
        <v>113.76</v>
      </c>
    </row>
    <row r="303" s="9" customFormat="1" ht="15" hidden="1" customHeight="1" spans="1:21">
      <c r="A303" s="88"/>
      <c r="B303" s="97" t="s">
        <v>400</v>
      </c>
      <c r="C303" s="90">
        <f t="shared" si="37"/>
        <v>290.36</v>
      </c>
      <c r="D303" s="91">
        <f>VLOOKUP(B303,[1]Sheet1!$B$7:$C$388,2,0)</f>
        <v>209.84</v>
      </c>
      <c r="E303" s="90">
        <f t="shared" si="38"/>
        <v>80.52</v>
      </c>
      <c r="F303" s="94"/>
      <c r="G303" s="94"/>
      <c r="H303" s="94"/>
      <c r="I303" s="94"/>
      <c r="J303" s="94"/>
      <c r="K303" s="94"/>
      <c r="L303" s="94"/>
      <c r="M303" s="94"/>
      <c r="N303" s="94">
        <v>27.92</v>
      </c>
      <c r="O303" s="94"/>
      <c r="P303" s="94">
        <v>0.6</v>
      </c>
      <c r="Q303" s="94"/>
      <c r="R303" s="94">
        <v>52</v>
      </c>
      <c r="S303" s="94"/>
      <c r="T303" s="94"/>
      <c r="U303" s="94"/>
    </row>
    <row r="304" s="9" customFormat="1" ht="15" hidden="1" customHeight="1" spans="1:21">
      <c r="A304" s="88"/>
      <c r="B304" s="93" t="s">
        <v>401</v>
      </c>
      <c r="C304" s="90">
        <f t="shared" si="37"/>
        <v>126.57</v>
      </c>
      <c r="D304" s="91">
        <f>VLOOKUP(B304,[1]Sheet1!$B$7:$C$388,2,0)</f>
        <v>125.97</v>
      </c>
      <c r="E304" s="90">
        <f t="shared" si="38"/>
        <v>0.6</v>
      </c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>
        <v>0.6</v>
      </c>
      <c r="R304" s="94"/>
      <c r="S304" s="94"/>
      <c r="T304" s="94"/>
      <c r="U304" s="94"/>
    </row>
    <row r="305" s="9" customFormat="1" ht="15" hidden="1" customHeight="1" spans="1:21">
      <c r="A305" s="88" t="s">
        <v>402</v>
      </c>
      <c r="B305" s="93" t="s">
        <v>403</v>
      </c>
      <c r="C305" s="90">
        <f t="shared" si="37"/>
        <v>1664.5</v>
      </c>
      <c r="D305" s="91">
        <f>VLOOKUP(B305,[1]Sheet1!$B$7:$C$388,2,0)</f>
        <v>1342.34</v>
      </c>
      <c r="E305" s="90">
        <f t="shared" si="38"/>
        <v>322.16</v>
      </c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>
        <v>189.16</v>
      </c>
      <c r="U305" s="94">
        <v>133</v>
      </c>
    </row>
    <row r="306" s="9" customFormat="1" ht="15" hidden="1" customHeight="1" spans="1:21">
      <c r="A306" s="88"/>
      <c r="B306" s="93" t="s">
        <v>404</v>
      </c>
      <c r="C306" s="90">
        <f t="shared" si="37"/>
        <v>398.83</v>
      </c>
      <c r="D306" s="91">
        <f>VLOOKUP(B306,[1]Sheet1!$B$7:$C$388,2,0)</f>
        <v>333.32</v>
      </c>
      <c r="E306" s="90">
        <f t="shared" si="38"/>
        <v>65.51</v>
      </c>
      <c r="F306" s="94"/>
      <c r="G306" s="94"/>
      <c r="H306" s="94"/>
      <c r="I306" s="94"/>
      <c r="J306" s="94"/>
      <c r="K306" s="94"/>
      <c r="L306" s="94"/>
      <c r="M306" s="94"/>
      <c r="N306" s="94"/>
      <c r="O306" s="94">
        <v>64.31</v>
      </c>
      <c r="P306" s="94"/>
      <c r="Q306" s="94">
        <v>1.2</v>
      </c>
      <c r="R306" s="94"/>
      <c r="S306" s="94"/>
      <c r="T306" s="94"/>
      <c r="U306" s="94"/>
    </row>
    <row r="307" s="9" customFormat="1" ht="15" hidden="1" customHeight="1" spans="1:21">
      <c r="A307" s="88"/>
      <c r="B307" s="93" t="s">
        <v>405</v>
      </c>
      <c r="C307" s="90">
        <f t="shared" si="37"/>
        <v>401.76</v>
      </c>
      <c r="D307" s="91">
        <f>VLOOKUP(B307,[1]Sheet1!$B$7:$C$388,2,0)</f>
        <v>469.02</v>
      </c>
      <c r="E307" s="90">
        <f t="shared" si="38"/>
        <v>-67.26</v>
      </c>
      <c r="F307" s="94"/>
      <c r="G307" s="94"/>
      <c r="H307" s="94"/>
      <c r="I307" s="94"/>
      <c r="J307" s="94"/>
      <c r="K307" s="94"/>
      <c r="L307" s="94"/>
      <c r="M307" s="94"/>
      <c r="N307" s="94">
        <v>-22.66</v>
      </c>
      <c r="O307" s="94"/>
      <c r="P307" s="94">
        <v>2.4</v>
      </c>
      <c r="Q307" s="94"/>
      <c r="R307" s="94">
        <v>-47</v>
      </c>
      <c r="S307" s="94"/>
      <c r="T307" s="94"/>
      <c r="U307" s="94"/>
    </row>
    <row r="308" s="9" customFormat="1" ht="15" hidden="1" customHeight="1" spans="1:21">
      <c r="A308" s="88" t="s">
        <v>406</v>
      </c>
      <c r="B308" s="93" t="s">
        <v>407</v>
      </c>
      <c r="C308" s="90">
        <f t="shared" si="37"/>
        <v>193.16</v>
      </c>
      <c r="D308" s="91">
        <f>VLOOKUP(B308,[1]Sheet1!$B$7:$C$388,2,0)</f>
        <v>143.52</v>
      </c>
      <c r="E308" s="90">
        <f t="shared" si="38"/>
        <v>49.64</v>
      </c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>
        <v>27.64</v>
      </c>
      <c r="U308" s="94">
        <v>22</v>
      </c>
    </row>
    <row r="309" s="9" customFormat="1" ht="15" hidden="1" customHeight="1" spans="1:21">
      <c r="A309" s="88"/>
      <c r="B309" s="93" t="s">
        <v>408</v>
      </c>
      <c r="C309" s="90">
        <f t="shared" si="37"/>
        <v>115</v>
      </c>
      <c r="D309" s="91">
        <f>VLOOKUP(B309,[1]Sheet1!$B$7:$C$388,2,0)</f>
        <v>94.35</v>
      </c>
      <c r="E309" s="90">
        <f t="shared" si="38"/>
        <v>20.65</v>
      </c>
      <c r="F309" s="94"/>
      <c r="G309" s="94"/>
      <c r="H309" s="94"/>
      <c r="I309" s="94"/>
      <c r="J309" s="94"/>
      <c r="K309" s="94"/>
      <c r="L309" s="94"/>
      <c r="M309" s="94"/>
      <c r="N309" s="94">
        <v>20.05</v>
      </c>
      <c r="O309" s="94"/>
      <c r="P309" s="94">
        <v>0.6</v>
      </c>
      <c r="Q309" s="94"/>
      <c r="R309" s="94">
        <v>0</v>
      </c>
      <c r="S309" s="94"/>
      <c r="T309" s="94"/>
      <c r="U309" s="94"/>
    </row>
    <row r="310" s="9" customFormat="1" ht="15" hidden="1" customHeight="1" spans="1:21">
      <c r="A310" s="88"/>
      <c r="B310" s="93" t="s">
        <v>409</v>
      </c>
      <c r="C310" s="90">
        <f t="shared" si="37"/>
        <v>18.75</v>
      </c>
      <c r="D310" s="91">
        <f>VLOOKUP(B310,[1]Sheet1!$B$7:$C$388,2,0)</f>
        <v>16.2</v>
      </c>
      <c r="E310" s="90">
        <f t="shared" si="38"/>
        <v>2.55</v>
      </c>
      <c r="F310" s="94"/>
      <c r="G310" s="94"/>
      <c r="H310" s="94"/>
      <c r="I310" s="94"/>
      <c r="J310" s="94"/>
      <c r="K310" s="94"/>
      <c r="L310" s="94"/>
      <c r="M310" s="94"/>
      <c r="N310" s="94"/>
      <c r="O310" s="94">
        <v>0.92</v>
      </c>
      <c r="P310" s="94"/>
      <c r="Q310" s="94"/>
      <c r="R310" s="94"/>
      <c r="S310" s="94">
        <v>1.63</v>
      </c>
      <c r="T310" s="94"/>
      <c r="U310" s="94"/>
    </row>
    <row r="311" s="9" customFormat="1" ht="15" hidden="1" customHeight="1" spans="1:21">
      <c r="A311" s="88" t="s">
        <v>410</v>
      </c>
      <c r="B311" s="93" t="s">
        <v>411</v>
      </c>
      <c r="C311" s="90">
        <f t="shared" si="37"/>
        <v>1530.64</v>
      </c>
      <c r="D311" s="91">
        <f>VLOOKUP(B311,[1]Sheet1!$B$7:$C$388,2,0)</f>
        <v>1331.57</v>
      </c>
      <c r="E311" s="90">
        <f t="shared" si="38"/>
        <v>199.07</v>
      </c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>
        <v>164.07</v>
      </c>
      <c r="U311" s="94">
        <v>35</v>
      </c>
    </row>
    <row r="312" s="9" customFormat="1" ht="15" hidden="1" customHeight="1" spans="1:21">
      <c r="A312" s="88"/>
      <c r="B312" s="93" t="s">
        <v>412</v>
      </c>
      <c r="C312" s="90">
        <f t="shared" si="37"/>
        <v>387.04</v>
      </c>
      <c r="D312" s="91">
        <f>VLOOKUP(B312,[1]Sheet1!$B$7:$C$388,2,0)</f>
        <v>439.83</v>
      </c>
      <c r="E312" s="90">
        <f t="shared" si="38"/>
        <v>-52.79</v>
      </c>
      <c r="F312" s="94"/>
      <c r="G312" s="94"/>
      <c r="H312" s="94"/>
      <c r="I312" s="94"/>
      <c r="J312" s="94"/>
      <c r="K312" s="94"/>
      <c r="L312" s="94"/>
      <c r="M312" s="94"/>
      <c r="N312" s="94">
        <v>16.61</v>
      </c>
      <c r="O312" s="94"/>
      <c r="P312" s="94">
        <v>0.6</v>
      </c>
      <c r="Q312" s="94"/>
      <c r="R312" s="94">
        <v>-70</v>
      </c>
      <c r="S312" s="94"/>
      <c r="T312" s="94"/>
      <c r="U312" s="94"/>
    </row>
    <row r="313" s="9" customFormat="1" ht="15" hidden="1" customHeight="1" spans="1:21">
      <c r="A313" s="88"/>
      <c r="B313" s="93" t="s">
        <v>413</v>
      </c>
      <c r="C313" s="90">
        <f t="shared" si="37"/>
        <v>983.12</v>
      </c>
      <c r="D313" s="91">
        <f>VLOOKUP(B313,[1]Sheet1!$B$7:$C$388,2,0)</f>
        <v>1221.26</v>
      </c>
      <c r="E313" s="90">
        <f t="shared" si="38"/>
        <v>-238.14</v>
      </c>
      <c r="F313" s="94"/>
      <c r="G313" s="94"/>
      <c r="H313" s="94"/>
      <c r="I313" s="94"/>
      <c r="J313" s="94"/>
      <c r="K313" s="94"/>
      <c r="L313" s="94"/>
      <c r="M313" s="94"/>
      <c r="N313" s="94">
        <v>102.46</v>
      </c>
      <c r="O313" s="94"/>
      <c r="P313" s="94">
        <v>2.4</v>
      </c>
      <c r="Q313" s="94"/>
      <c r="R313" s="94">
        <v>-343</v>
      </c>
      <c r="S313" s="94"/>
      <c r="T313" s="94"/>
      <c r="U313" s="94"/>
    </row>
    <row r="314" s="9" customFormat="1" ht="15" hidden="1" customHeight="1" spans="1:21">
      <c r="A314" s="88"/>
      <c r="B314" s="97" t="s">
        <v>414</v>
      </c>
      <c r="C314" s="90">
        <f t="shared" si="37"/>
        <v>0</v>
      </c>
      <c r="D314" s="91">
        <f>VLOOKUP(B314,[1]Sheet1!$B$7:$C$388,2,0)</f>
        <v>132.62</v>
      </c>
      <c r="E314" s="90">
        <f t="shared" si="38"/>
        <v>-132.62</v>
      </c>
      <c r="F314" s="94"/>
      <c r="G314" s="94"/>
      <c r="H314" s="94"/>
      <c r="I314" s="94"/>
      <c r="J314" s="94"/>
      <c r="K314" s="94"/>
      <c r="L314" s="94"/>
      <c r="M314" s="94"/>
      <c r="N314" s="94">
        <v>-38.62</v>
      </c>
      <c r="O314" s="94"/>
      <c r="P314" s="94">
        <v>0</v>
      </c>
      <c r="Q314" s="94"/>
      <c r="R314" s="94">
        <v>-94</v>
      </c>
      <c r="S314" s="94"/>
      <c r="T314" s="94"/>
      <c r="U314" s="94"/>
    </row>
    <row r="315" s="9" customFormat="1" ht="15" hidden="1" customHeight="1" spans="1:21">
      <c r="A315" s="88"/>
      <c r="B315" s="93" t="s">
        <v>415</v>
      </c>
      <c r="C315" s="90">
        <f t="shared" si="37"/>
        <v>1091.35</v>
      </c>
      <c r="D315" s="91">
        <f>VLOOKUP(B315,[1]Sheet1!$B$7:$C$388,2,0)</f>
        <v>957.44</v>
      </c>
      <c r="E315" s="90">
        <f t="shared" si="38"/>
        <v>133.91</v>
      </c>
      <c r="F315" s="94"/>
      <c r="G315" s="94"/>
      <c r="H315" s="94"/>
      <c r="I315" s="94"/>
      <c r="J315" s="94"/>
      <c r="K315" s="94"/>
      <c r="L315" s="94"/>
      <c r="M315" s="94"/>
      <c r="N315" s="94"/>
      <c r="O315" s="94">
        <v>56.11</v>
      </c>
      <c r="P315" s="94"/>
      <c r="Q315" s="94">
        <v>4.2</v>
      </c>
      <c r="R315" s="94"/>
      <c r="S315" s="94">
        <v>73.6</v>
      </c>
      <c r="T315" s="94"/>
      <c r="U315" s="94"/>
    </row>
    <row r="316" s="9" customFormat="1" ht="15" hidden="1" customHeight="1" spans="1:21">
      <c r="A316" s="88" t="s">
        <v>34</v>
      </c>
      <c r="B316" s="95" t="s">
        <v>416</v>
      </c>
      <c r="C316" s="90">
        <f t="shared" si="37"/>
        <v>619.96</v>
      </c>
      <c r="D316" s="91">
        <f>VLOOKUP(B316,[1]Sheet1!$B$7:$C$388,2,0)</f>
        <v>400</v>
      </c>
      <c r="E316" s="90">
        <f t="shared" si="38"/>
        <v>219.96</v>
      </c>
      <c r="F316" s="94"/>
      <c r="G316" s="94"/>
      <c r="H316" s="94">
        <v>-0.2</v>
      </c>
      <c r="I316" s="94">
        <v>21.5</v>
      </c>
      <c r="J316" s="94">
        <v>166.66</v>
      </c>
      <c r="K316" s="94">
        <v>21</v>
      </c>
      <c r="L316" s="94">
        <v>11</v>
      </c>
      <c r="M316" s="94"/>
      <c r="N316" s="94"/>
      <c r="O316" s="94"/>
      <c r="P316" s="94"/>
      <c r="Q316" s="94"/>
      <c r="R316" s="94"/>
      <c r="S316" s="94"/>
      <c r="T316" s="94"/>
      <c r="U316" s="94"/>
    </row>
    <row r="317" s="8" customFormat="1" ht="15" hidden="1" customHeight="1" spans="1:21">
      <c r="A317" s="88"/>
      <c r="B317" s="89" t="s">
        <v>417</v>
      </c>
      <c r="C317" s="90">
        <f t="shared" si="37"/>
        <v>10214.64</v>
      </c>
      <c r="D317" s="91">
        <f>VLOOKUP(B317,[1]Sheet1!$B$7:$C$388,2,0)</f>
        <v>8077.06</v>
      </c>
      <c r="E317" s="90">
        <f t="shared" si="38"/>
        <v>2137.58</v>
      </c>
      <c r="F317" s="92">
        <f t="shared" ref="F317:N317" si="42">SUM(F318:F356)</f>
        <v>0</v>
      </c>
      <c r="G317" s="92">
        <f t="shared" si="42"/>
        <v>0</v>
      </c>
      <c r="H317" s="92">
        <f t="shared" si="42"/>
        <v>1.4</v>
      </c>
      <c r="I317" s="92">
        <f t="shared" si="42"/>
        <v>40.5</v>
      </c>
      <c r="J317" s="92">
        <f t="shared" si="42"/>
        <v>275.3</v>
      </c>
      <c r="K317" s="92">
        <f t="shared" si="42"/>
        <v>5</v>
      </c>
      <c r="L317" s="92">
        <f t="shared" si="42"/>
        <v>14</v>
      </c>
      <c r="M317" s="92">
        <f t="shared" si="42"/>
        <v>0</v>
      </c>
      <c r="N317" s="92">
        <f t="shared" si="42"/>
        <v>139.78</v>
      </c>
      <c r="O317" s="92">
        <f t="shared" ref="O317:S317" si="43">ROUND(SUM(O318:O356),2)</f>
        <v>75.93</v>
      </c>
      <c r="P317" s="92">
        <f t="shared" ref="P317:U317" si="44">SUM(P318:P356)</f>
        <v>18</v>
      </c>
      <c r="Q317" s="92">
        <f t="shared" si="43"/>
        <v>3</v>
      </c>
      <c r="R317" s="92">
        <f t="shared" si="44"/>
        <v>615</v>
      </c>
      <c r="S317" s="92">
        <f t="shared" si="43"/>
        <v>460.15</v>
      </c>
      <c r="T317" s="92">
        <f t="shared" si="44"/>
        <v>300.56</v>
      </c>
      <c r="U317" s="92">
        <f t="shared" si="44"/>
        <v>188.96</v>
      </c>
    </row>
    <row r="318" s="9" customFormat="1" ht="15" hidden="1" customHeight="1" spans="1:21">
      <c r="A318" s="88" t="s">
        <v>418</v>
      </c>
      <c r="B318" s="93" t="s">
        <v>419</v>
      </c>
      <c r="C318" s="90">
        <f t="shared" si="37"/>
        <v>782.36</v>
      </c>
      <c r="D318" s="91">
        <f>VLOOKUP(B318,[1]Sheet1!$B$7:$C$388,2,0)</f>
        <v>704.39</v>
      </c>
      <c r="E318" s="90">
        <f t="shared" si="38"/>
        <v>77.97</v>
      </c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>
        <v>84.23</v>
      </c>
      <c r="U318" s="94">
        <v>-6.26</v>
      </c>
    </row>
    <row r="319" s="9" customFormat="1" ht="15" hidden="1" customHeight="1" spans="1:21">
      <c r="A319" s="88"/>
      <c r="B319" s="93" t="s">
        <v>420</v>
      </c>
      <c r="C319" s="90">
        <f t="shared" si="37"/>
        <v>98.8</v>
      </c>
      <c r="D319" s="91">
        <f>VLOOKUP(B319,[1]Sheet1!$B$7:$C$388,2,0)</f>
        <v>35.52</v>
      </c>
      <c r="E319" s="90">
        <f t="shared" si="38"/>
        <v>63.28</v>
      </c>
      <c r="F319" s="94"/>
      <c r="G319" s="94"/>
      <c r="H319" s="94"/>
      <c r="I319" s="94"/>
      <c r="J319" s="94"/>
      <c r="K319" s="94"/>
      <c r="L319" s="94"/>
      <c r="M319" s="94"/>
      <c r="N319" s="94">
        <v>9.68</v>
      </c>
      <c r="O319" s="94"/>
      <c r="P319" s="94">
        <v>0.6</v>
      </c>
      <c r="Q319" s="94"/>
      <c r="R319" s="94">
        <v>53</v>
      </c>
      <c r="S319" s="94"/>
      <c r="T319" s="94"/>
      <c r="U319" s="94"/>
    </row>
    <row r="320" s="9" customFormat="1" ht="15" hidden="1" customHeight="1" spans="1:21">
      <c r="A320" s="88"/>
      <c r="B320" s="93" t="s">
        <v>421</v>
      </c>
      <c r="C320" s="90">
        <f t="shared" si="37"/>
        <v>31.03</v>
      </c>
      <c r="D320" s="91">
        <f>VLOOKUP(B320,[1]Sheet1!$B$7:$C$388,2,0)</f>
        <v>23.37</v>
      </c>
      <c r="E320" s="90">
        <f t="shared" si="38"/>
        <v>7.66</v>
      </c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>
        <v>7.66</v>
      </c>
      <c r="T320" s="94"/>
      <c r="U320" s="94"/>
    </row>
    <row r="321" s="9" customFormat="1" ht="15" hidden="1" customHeight="1" spans="1:21">
      <c r="A321" s="88" t="s">
        <v>422</v>
      </c>
      <c r="B321" s="93" t="s">
        <v>423</v>
      </c>
      <c r="C321" s="90">
        <f t="shared" si="37"/>
        <v>183.35</v>
      </c>
      <c r="D321" s="91">
        <f>VLOOKUP(B321,[1]Sheet1!$B$7:$C$388,2,0)</f>
        <v>164.72</v>
      </c>
      <c r="E321" s="90">
        <f t="shared" si="38"/>
        <v>18.63</v>
      </c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>
        <v>15.48</v>
      </c>
      <c r="U321" s="94">
        <v>3.15</v>
      </c>
    </row>
    <row r="322" s="9" customFormat="1" ht="15" hidden="1" customHeight="1" spans="1:21">
      <c r="A322" s="88" t="s">
        <v>424</v>
      </c>
      <c r="B322" s="93" t="s">
        <v>425</v>
      </c>
      <c r="C322" s="90">
        <f t="shared" si="37"/>
        <v>64.72</v>
      </c>
      <c r="D322" s="91">
        <f>VLOOKUP(B322,[1]Sheet1!$B$7:$C$388,2,0)</f>
        <v>46.48</v>
      </c>
      <c r="E322" s="90">
        <f t="shared" si="38"/>
        <v>18.24</v>
      </c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>
        <v>9.44</v>
      </c>
      <c r="U322" s="94">
        <v>8.8</v>
      </c>
    </row>
    <row r="323" s="9" customFormat="1" ht="15" hidden="1" customHeight="1" spans="1:21">
      <c r="A323" s="88"/>
      <c r="B323" s="93" t="s">
        <v>426</v>
      </c>
      <c r="C323" s="90">
        <f t="shared" si="37"/>
        <v>613.68</v>
      </c>
      <c r="D323" s="91">
        <f>VLOOKUP(B323,[1]Sheet1!$B$7:$C$388,2,0)</f>
        <v>570.28</v>
      </c>
      <c r="E323" s="90">
        <f t="shared" si="38"/>
        <v>43.4</v>
      </c>
      <c r="F323" s="94"/>
      <c r="G323" s="94"/>
      <c r="H323" s="94"/>
      <c r="I323" s="94"/>
      <c r="J323" s="94"/>
      <c r="K323" s="94"/>
      <c r="L323" s="94"/>
      <c r="M323" s="94"/>
      <c r="N323" s="94">
        <v>-11.4</v>
      </c>
      <c r="O323" s="94"/>
      <c r="P323" s="94">
        <v>1.8</v>
      </c>
      <c r="Q323" s="94"/>
      <c r="R323" s="94">
        <v>53</v>
      </c>
      <c r="S323" s="94"/>
      <c r="T323" s="94"/>
      <c r="U323" s="94"/>
    </row>
    <row r="324" s="9" customFormat="1" ht="15" hidden="1" customHeight="1" spans="1:21">
      <c r="A324" s="88"/>
      <c r="B324" s="93" t="s">
        <v>427</v>
      </c>
      <c r="C324" s="90">
        <f t="shared" si="37"/>
        <v>254.143</v>
      </c>
      <c r="D324" s="91">
        <f>VLOOKUP(B324,[1]Sheet1!$B$7:$C$388,2,0)</f>
        <v>190.15</v>
      </c>
      <c r="E324" s="90">
        <f t="shared" si="38"/>
        <v>63.993</v>
      </c>
      <c r="F324" s="94"/>
      <c r="G324" s="94"/>
      <c r="H324" s="94"/>
      <c r="I324" s="94"/>
      <c r="J324" s="94"/>
      <c r="K324" s="94"/>
      <c r="L324" s="94"/>
      <c r="M324" s="94"/>
      <c r="N324" s="94"/>
      <c r="O324" s="94">
        <v>21.18</v>
      </c>
      <c r="P324" s="94"/>
      <c r="Q324" s="94">
        <v>0.6</v>
      </c>
      <c r="R324" s="94"/>
      <c r="S324" s="101">
        <v>42.213</v>
      </c>
      <c r="T324" s="94"/>
      <c r="U324" s="94"/>
    </row>
    <row r="325" s="9" customFormat="1" ht="15" hidden="1" customHeight="1" spans="1:21">
      <c r="A325" s="88"/>
      <c r="B325" s="93" t="s">
        <v>428</v>
      </c>
      <c r="C325" s="90">
        <f t="shared" si="37"/>
        <v>125.6</v>
      </c>
      <c r="D325" s="91">
        <f>VLOOKUP(B325,[1]Sheet1!$B$7:$C$388,2,0)</f>
        <v>90.6</v>
      </c>
      <c r="E325" s="90">
        <f t="shared" si="38"/>
        <v>35</v>
      </c>
      <c r="F325" s="94"/>
      <c r="G325" s="94"/>
      <c r="H325" s="94"/>
      <c r="I325" s="94"/>
      <c r="J325" s="94"/>
      <c r="K325" s="94"/>
      <c r="L325" s="94"/>
      <c r="M325" s="94"/>
      <c r="N325" s="94">
        <v>10.4</v>
      </c>
      <c r="O325" s="94"/>
      <c r="P325" s="94">
        <v>0.6</v>
      </c>
      <c r="Q325" s="94"/>
      <c r="R325" s="94">
        <v>24</v>
      </c>
      <c r="S325" s="94"/>
      <c r="T325" s="94"/>
      <c r="U325" s="94"/>
    </row>
    <row r="326" s="9" customFormat="1" ht="15" hidden="1" customHeight="1" spans="1:21">
      <c r="A326" s="88" t="s">
        <v>429</v>
      </c>
      <c r="B326" s="93" t="s">
        <v>430</v>
      </c>
      <c r="C326" s="90">
        <f t="shared" si="37"/>
        <v>636.32</v>
      </c>
      <c r="D326" s="91">
        <f>VLOOKUP(B326,[1]Sheet1!$B$7:$C$388,2,0)</f>
        <v>568.89</v>
      </c>
      <c r="E326" s="90">
        <f t="shared" si="38"/>
        <v>67.43</v>
      </c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>
        <v>2.43</v>
      </c>
      <c r="U326" s="94">
        <v>65</v>
      </c>
    </row>
    <row r="327" s="9" customFormat="1" ht="15" hidden="1" customHeight="1" spans="1:21">
      <c r="A327" s="88"/>
      <c r="B327" s="93" t="s">
        <v>431</v>
      </c>
      <c r="C327" s="90">
        <f t="shared" si="37"/>
        <v>232.84</v>
      </c>
      <c r="D327" s="91">
        <f>VLOOKUP(B327,[1]Sheet1!$B$7:$C$388,2,0)</f>
        <v>266.4</v>
      </c>
      <c r="E327" s="90">
        <f t="shared" si="38"/>
        <v>-33.56</v>
      </c>
      <c r="F327" s="94"/>
      <c r="G327" s="94"/>
      <c r="H327" s="94"/>
      <c r="I327" s="94"/>
      <c r="J327" s="94"/>
      <c r="K327" s="94"/>
      <c r="L327" s="94"/>
      <c r="M327" s="94"/>
      <c r="N327" s="94">
        <v>-4.76</v>
      </c>
      <c r="O327" s="94"/>
      <c r="P327" s="94">
        <v>1.2</v>
      </c>
      <c r="Q327" s="94"/>
      <c r="R327" s="94">
        <v>-30</v>
      </c>
      <c r="S327" s="94"/>
      <c r="T327" s="94"/>
      <c r="U327" s="94"/>
    </row>
    <row r="328" s="9" customFormat="1" ht="15" hidden="1" customHeight="1" spans="1:21">
      <c r="A328" s="88"/>
      <c r="B328" s="93" t="s">
        <v>432</v>
      </c>
      <c r="C328" s="90">
        <f t="shared" si="37"/>
        <v>57.16</v>
      </c>
      <c r="D328" s="91">
        <f>VLOOKUP(B328,[1]Sheet1!$B$7:$C$388,2,0)</f>
        <v>48.01</v>
      </c>
      <c r="E328" s="90">
        <f t="shared" si="38"/>
        <v>9.15</v>
      </c>
      <c r="F328" s="94"/>
      <c r="G328" s="94"/>
      <c r="H328" s="94"/>
      <c r="I328" s="94"/>
      <c r="J328" s="94"/>
      <c r="K328" s="94"/>
      <c r="L328" s="94"/>
      <c r="M328" s="94"/>
      <c r="N328" s="94"/>
      <c r="O328" s="94">
        <v>1.84</v>
      </c>
      <c r="P328" s="94"/>
      <c r="Q328" s="94"/>
      <c r="R328" s="94"/>
      <c r="S328" s="94">
        <v>7.31</v>
      </c>
      <c r="T328" s="94"/>
      <c r="U328" s="94"/>
    </row>
    <row r="329" s="9" customFormat="1" ht="15" hidden="1" customHeight="1" spans="1:21">
      <c r="A329" s="88" t="s">
        <v>433</v>
      </c>
      <c r="B329" s="93" t="s">
        <v>434</v>
      </c>
      <c r="C329" s="90">
        <f t="shared" ref="C329:C392" si="45">D329+E329</f>
        <v>198.12</v>
      </c>
      <c r="D329" s="91">
        <f>VLOOKUP(B329,[1]Sheet1!$B$7:$C$388,2,0)</f>
        <v>202.17</v>
      </c>
      <c r="E329" s="90">
        <f t="shared" si="38"/>
        <v>-4.05</v>
      </c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>
        <v>14.95</v>
      </c>
      <c r="U329" s="94">
        <v>-19</v>
      </c>
    </row>
    <row r="330" s="9" customFormat="1" ht="15" hidden="1" customHeight="1" spans="1:21">
      <c r="A330" s="88"/>
      <c r="B330" s="93" t="s">
        <v>435</v>
      </c>
      <c r="C330" s="90">
        <f t="shared" si="45"/>
        <v>9.79</v>
      </c>
      <c r="D330" s="91">
        <f>VLOOKUP(B330,[1]Sheet1!$B$7:$C$388,2,0)</f>
        <v>6.81</v>
      </c>
      <c r="E330" s="90">
        <f t="shared" ref="E330:E393" si="46">SUM(F330:U330)</f>
        <v>2.98</v>
      </c>
      <c r="F330" s="94"/>
      <c r="G330" s="94"/>
      <c r="H330" s="94"/>
      <c r="I330" s="94"/>
      <c r="J330" s="94"/>
      <c r="K330" s="94"/>
      <c r="L330" s="94"/>
      <c r="M330" s="94"/>
      <c r="N330" s="94"/>
      <c r="O330" s="94">
        <v>0.66</v>
      </c>
      <c r="P330" s="94"/>
      <c r="Q330" s="94"/>
      <c r="R330" s="94"/>
      <c r="S330" s="94">
        <v>2.32</v>
      </c>
      <c r="T330" s="94"/>
      <c r="U330" s="94"/>
    </row>
    <row r="331" s="9" customFormat="1" ht="24" hidden="1" spans="1:21">
      <c r="A331" s="88"/>
      <c r="B331" s="93" t="s">
        <v>436</v>
      </c>
      <c r="C331" s="90">
        <f t="shared" si="45"/>
        <v>105.44</v>
      </c>
      <c r="D331" s="91">
        <f>VLOOKUP(B331,[1]Sheet1!$B$7:$C$388,2,0)</f>
        <v>80.9</v>
      </c>
      <c r="E331" s="90">
        <f t="shared" si="46"/>
        <v>24.54</v>
      </c>
      <c r="F331" s="94"/>
      <c r="G331" s="94"/>
      <c r="H331" s="94"/>
      <c r="I331" s="94"/>
      <c r="J331" s="94"/>
      <c r="K331" s="94"/>
      <c r="L331" s="94"/>
      <c r="M331" s="94"/>
      <c r="N331" s="94">
        <v>4.94</v>
      </c>
      <c r="O331" s="94"/>
      <c r="P331" s="94">
        <v>0.6</v>
      </c>
      <c r="Q331" s="94"/>
      <c r="R331" s="94">
        <v>19</v>
      </c>
      <c r="S331" s="94"/>
      <c r="T331" s="94"/>
      <c r="U331" s="94"/>
    </row>
    <row r="332" s="9" customFormat="1" ht="15" hidden="1" customHeight="1" spans="1:21">
      <c r="A332" s="88" t="s">
        <v>437</v>
      </c>
      <c r="B332" s="93" t="s">
        <v>438</v>
      </c>
      <c r="C332" s="90">
        <f t="shared" si="45"/>
        <v>403.36</v>
      </c>
      <c r="D332" s="91">
        <f>VLOOKUP(B332,[1]Sheet1!$B$7:$C$388,2,0)</f>
        <v>352.48</v>
      </c>
      <c r="E332" s="90">
        <f t="shared" si="46"/>
        <v>50.88</v>
      </c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>
        <v>33.88</v>
      </c>
      <c r="U332" s="94">
        <v>17</v>
      </c>
    </row>
    <row r="333" s="9" customFormat="1" ht="15" hidden="1" customHeight="1" spans="1:21">
      <c r="A333" s="88"/>
      <c r="B333" s="93" t="s">
        <v>439</v>
      </c>
      <c r="C333" s="90">
        <f t="shared" si="45"/>
        <v>56.84</v>
      </c>
      <c r="D333" s="91">
        <f>VLOOKUP(B333,[1]Sheet1!$B$7:$C$388,2,0)</f>
        <v>37.03</v>
      </c>
      <c r="E333" s="90">
        <f t="shared" si="46"/>
        <v>19.81</v>
      </c>
      <c r="F333" s="94"/>
      <c r="G333" s="94"/>
      <c r="H333" s="94"/>
      <c r="I333" s="94"/>
      <c r="J333" s="94"/>
      <c r="K333" s="94"/>
      <c r="L333" s="94"/>
      <c r="M333" s="94"/>
      <c r="N333" s="94">
        <v>9.21</v>
      </c>
      <c r="O333" s="94"/>
      <c r="P333" s="94">
        <v>0.6</v>
      </c>
      <c r="Q333" s="94"/>
      <c r="R333" s="94">
        <v>10</v>
      </c>
      <c r="S333" s="94"/>
      <c r="T333" s="94"/>
      <c r="U333" s="94"/>
    </row>
    <row r="334" s="9" customFormat="1" ht="15" hidden="1" customHeight="1" spans="1:21">
      <c r="A334" s="88"/>
      <c r="B334" s="93" t="s">
        <v>440</v>
      </c>
      <c r="C334" s="90">
        <f t="shared" si="45"/>
        <v>66.747</v>
      </c>
      <c r="D334" s="91">
        <f>VLOOKUP(B334,[1]Sheet1!$B$7:$C$388,2,0)</f>
        <v>25.2</v>
      </c>
      <c r="E334" s="90">
        <f t="shared" si="46"/>
        <v>41.547</v>
      </c>
      <c r="F334" s="94"/>
      <c r="G334" s="94"/>
      <c r="H334" s="94"/>
      <c r="I334" s="94"/>
      <c r="J334" s="94"/>
      <c r="K334" s="94"/>
      <c r="L334" s="94"/>
      <c r="M334" s="94"/>
      <c r="N334" s="94"/>
      <c r="O334" s="94">
        <v>3.68</v>
      </c>
      <c r="P334" s="94"/>
      <c r="Q334" s="94"/>
      <c r="R334" s="94"/>
      <c r="S334" s="101">
        <v>37.867</v>
      </c>
      <c r="T334" s="94"/>
      <c r="U334" s="94"/>
    </row>
    <row r="335" s="9" customFormat="1" ht="15" hidden="1" customHeight="1" spans="1:21">
      <c r="A335" s="88" t="s">
        <v>441</v>
      </c>
      <c r="B335" s="93" t="s">
        <v>442</v>
      </c>
      <c r="C335" s="90">
        <f t="shared" si="45"/>
        <v>274.73</v>
      </c>
      <c r="D335" s="91">
        <f>VLOOKUP(B335,[1]Sheet1!$B$7:$C$388,2,0)</f>
        <v>182.16</v>
      </c>
      <c r="E335" s="90">
        <f t="shared" si="46"/>
        <v>92.57</v>
      </c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>
        <v>36.88</v>
      </c>
      <c r="U335" s="94">
        <v>55.69</v>
      </c>
    </row>
    <row r="336" s="9" customFormat="1" ht="15" hidden="1" customHeight="1" spans="1:21">
      <c r="A336" s="88"/>
      <c r="B336" s="93" t="s">
        <v>443</v>
      </c>
      <c r="C336" s="90">
        <f t="shared" si="45"/>
        <v>47.94</v>
      </c>
      <c r="D336" s="91">
        <f>VLOOKUP(B336,[1]Sheet1!$B$7:$C$388,2,0)</f>
        <v>33.95</v>
      </c>
      <c r="E336" s="90">
        <f t="shared" si="46"/>
        <v>13.99</v>
      </c>
      <c r="F336" s="94"/>
      <c r="G336" s="94"/>
      <c r="H336" s="94"/>
      <c r="I336" s="94"/>
      <c r="J336" s="94"/>
      <c r="K336" s="94"/>
      <c r="L336" s="94"/>
      <c r="M336" s="94"/>
      <c r="N336" s="94"/>
      <c r="O336" s="94">
        <v>1.89</v>
      </c>
      <c r="P336" s="94"/>
      <c r="Q336" s="94"/>
      <c r="R336" s="94"/>
      <c r="S336" s="94">
        <v>12.1</v>
      </c>
      <c r="T336" s="94"/>
      <c r="U336" s="94"/>
    </row>
    <row r="337" s="9" customFormat="1" ht="15" hidden="1" customHeight="1" spans="1:21">
      <c r="A337" s="88"/>
      <c r="B337" s="93" t="s">
        <v>444</v>
      </c>
      <c r="C337" s="90">
        <f t="shared" si="45"/>
        <v>10.44</v>
      </c>
      <c r="D337" s="91">
        <f>VLOOKUP(B337,[1]Sheet1!$B$7:$C$388,2,0)</f>
        <v>9.95</v>
      </c>
      <c r="E337" s="90">
        <f t="shared" si="46"/>
        <v>0.49</v>
      </c>
      <c r="F337" s="94"/>
      <c r="G337" s="94"/>
      <c r="H337" s="94"/>
      <c r="I337" s="94"/>
      <c r="J337" s="94"/>
      <c r="K337" s="94"/>
      <c r="L337" s="94"/>
      <c r="M337" s="94"/>
      <c r="N337" s="94">
        <v>0.49</v>
      </c>
      <c r="O337" s="94"/>
      <c r="P337" s="94">
        <v>0</v>
      </c>
      <c r="Q337" s="94"/>
      <c r="R337" s="94">
        <v>0</v>
      </c>
      <c r="S337" s="94"/>
      <c r="T337" s="94"/>
      <c r="U337" s="94"/>
    </row>
    <row r="338" s="9" customFormat="1" ht="15" hidden="1" customHeight="1" spans="1:21">
      <c r="A338" s="88" t="s">
        <v>445</v>
      </c>
      <c r="B338" s="93" t="s">
        <v>446</v>
      </c>
      <c r="C338" s="90">
        <f t="shared" si="45"/>
        <v>386.12</v>
      </c>
      <c r="D338" s="91">
        <f>VLOOKUP(B338,[1]Sheet1!$B$7:$C$388,2,0)</f>
        <v>355.35</v>
      </c>
      <c r="E338" s="90">
        <f t="shared" si="46"/>
        <v>30.77</v>
      </c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>
        <v>32.77</v>
      </c>
      <c r="U338" s="94">
        <v>-2</v>
      </c>
    </row>
    <row r="339" s="9" customFormat="1" ht="15" hidden="1" customHeight="1" spans="1:21">
      <c r="A339" s="88"/>
      <c r="B339" s="95" t="s">
        <v>447</v>
      </c>
      <c r="C339" s="90">
        <f t="shared" si="45"/>
        <v>75.72</v>
      </c>
      <c r="D339" s="91">
        <f>VLOOKUP(B339,[1]Sheet1!$B$7:$C$388,2,0)</f>
        <v>26.49</v>
      </c>
      <c r="E339" s="90">
        <f t="shared" si="46"/>
        <v>49.23</v>
      </c>
      <c r="F339" s="94"/>
      <c r="G339" s="94"/>
      <c r="H339" s="94"/>
      <c r="I339" s="94"/>
      <c r="J339" s="94"/>
      <c r="K339" s="94"/>
      <c r="L339" s="94"/>
      <c r="M339" s="94"/>
      <c r="N339" s="94">
        <v>20.63</v>
      </c>
      <c r="O339" s="94"/>
      <c r="P339" s="94">
        <v>0.6</v>
      </c>
      <c r="Q339" s="94"/>
      <c r="R339" s="94">
        <v>28</v>
      </c>
      <c r="S339" s="94"/>
      <c r="T339" s="94"/>
      <c r="U339" s="94"/>
    </row>
    <row r="340" s="9" customFormat="1" ht="15" hidden="1" customHeight="1" spans="1:21">
      <c r="A340" s="88"/>
      <c r="B340" s="95" t="s">
        <v>448</v>
      </c>
      <c r="C340" s="90">
        <f t="shared" si="45"/>
        <v>73</v>
      </c>
      <c r="D340" s="91">
        <f>VLOOKUP(B340,[1]Sheet1!$B$7:$C$388,2,0)</f>
        <v>55.93</v>
      </c>
      <c r="E340" s="90">
        <f t="shared" si="46"/>
        <v>17.07</v>
      </c>
      <c r="F340" s="94"/>
      <c r="G340" s="94"/>
      <c r="H340" s="94"/>
      <c r="I340" s="94"/>
      <c r="J340" s="94"/>
      <c r="K340" s="94"/>
      <c r="L340" s="94"/>
      <c r="M340" s="94"/>
      <c r="N340" s="94"/>
      <c r="O340" s="94">
        <v>3.91</v>
      </c>
      <c r="P340" s="94"/>
      <c r="Q340" s="94"/>
      <c r="R340" s="94"/>
      <c r="S340" s="94">
        <v>13.16</v>
      </c>
      <c r="T340" s="94"/>
      <c r="U340" s="94"/>
    </row>
    <row r="341" s="9" customFormat="1" ht="15" hidden="1" customHeight="1" spans="1:21">
      <c r="A341" s="88" t="s">
        <v>449</v>
      </c>
      <c r="B341" s="93" t="s">
        <v>450</v>
      </c>
      <c r="C341" s="90">
        <f t="shared" si="45"/>
        <v>243.42</v>
      </c>
      <c r="D341" s="91">
        <f>VLOOKUP(B341,[1]Sheet1!$B$7:$C$388,2,0)</f>
        <v>166.11</v>
      </c>
      <c r="E341" s="90">
        <f t="shared" si="46"/>
        <v>77.31</v>
      </c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>
        <v>19.73</v>
      </c>
      <c r="U341" s="94">
        <v>57.58</v>
      </c>
    </row>
    <row r="342" s="9" customFormat="1" ht="15" hidden="1" customHeight="1" spans="1:21">
      <c r="A342" s="88"/>
      <c r="B342" s="93" t="s">
        <v>451</v>
      </c>
      <c r="C342" s="90">
        <f t="shared" si="45"/>
        <v>10.35</v>
      </c>
      <c r="D342" s="91">
        <f>VLOOKUP(B342,[1]Sheet1!$B$7:$C$388,2,0)</f>
        <v>9.78</v>
      </c>
      <c r="E342" s="90">
        <f t="shared" si="46"/>
        <v>0.57</v>
      </c>
      <c r="F342" s="94"/>
      <c r="G342" s="94"/>
      <c r="H342" s="94"/>
      <c r="I342" s="94"/>
      <c r="J342" s="94"/>
      <c r="K342" s="94"/>
      <c r="L342" s="94"/>
      <c r="M342" s="94"/>
      <c r="N342" s="94"/>
      <c r="O342" s="94">
        <v>0.43</v>
      </c>
      <c r="P342" s="94"/>
      <c r="Q342" s="94"/>
      <c r="R342" s="94"/>
      <c r="S342" s="94">
        <v>0.14</v>
      </c>
      <c r="T342" s="94"/>
      <c r="U342" s="94"/>
    </row>
    <row r="343" s="9" customFormat="1" ht="15" hidden="1" customHeight="1" spans="1:21">
      <c r="A343" s="88"/>
      <c r="B343" s="93" t="s">
        <v>452</v>
      </c>
      <c r="C343" s="90">
        <f t="shared" si="45"/>
        <v>68.2</v>
      </c>
      <c r="D343" s="91">
        <f>VLOOKUP(B343,[1]Sheet1!$B$7:$C$388,2,0)</f>
        <v>64.61</v>
      </c>
      <c r="E343" s="90">
        <f t="shared" si="46"/>
        <v>3.59</v>
      </c>
      <c r="F343" s="94"/>
      <c r="G343" s="94"/>
      <c r="H343" s="94"/>
      <c r="I343" s="94"/>
      <c r="J343" s="94"/>
      <c r="K343" s="94"/>
      <c r="L343" s="94"/>
      <c r="M343" s="94"/>
      <c r="N343" s="94">
        <v>2.99</v>
      </c>
      <c r="O343" s="94"/>
      <c r="P343" s="94">
        <v>0.6</v>
      </c>
      <c r="Q343" s="94"/>
      <c r="R343" s="94">
        <v>0</v>
      </c>
      <c r="S343" s="94"/>
      <c r="T343" s="94"/>
      <c r="U343" s="94"/>
    </row>
    <row r="344" s="9" customFormat="1" ht="15" hidden="1" customHeight="1" spans="1:21">
      <c r="A344" s="88" t="s">
        <v>453</v>
      </c>
      <c r="B344" s="93" t="s">
        <v>454</v>
      </c>
      <c r="C344" s="90">
        <f t="shared" si="45"/>
        <v>261.04</v>
      </c>
      <c r="D344" s="91">
        <f>VLOOKUP(B344,[1]Sheet1!$B$7:$C$388,2,0)</f>
        <v>227.78</v>
      </c>
      <c r="E344" s="90">
        <f t="shared" si="46"/>
        <v>33.26</v>
      </c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>
        <v>27.26</v>
      </c>
      <c r="U344" s="94">
        <v>6</v>
      </c>
    </row>
    <row r="345" s="9" customFormat="1" ht="15" hidden="1" customHeight="1" spans="1:21">
      <c r="A345" s="88"/>
      <c r="B345" s="95" t="s">
        <v>455</v>
      </c>
      <c r="C345" s="90">
        <f t="shared" si="45"/>
        <v>26.48</v>
      </c>
      <c r="D345" s="91">
        <f>VLOOKUP(B345,[1]Sheet1!$B$7:$C$388,2,0)</f>
        <v>26.08</v>
      </c>
      <c r="E345" s="90">
        <f t="shared" si="46"/>
        <v>0.4</v>
      </c>
      <c r="F345" s="94"/>
      <c r="G345" s="94"/>
      <c r="H345" s="94"/>
      <c r="I345" s="94"/>
      <c r="J345" s="94"/>
      <c r="K345" s="94"/>
      <c r="L345" s="94"/>
      <c r="M345" s="94"/>
      <c r="N345" s="94">
        <v>2.8</v>
      </c>
      <c r="O345" s="94"/>
      <c r="P345" s="94">
        <v>0.6</v>
      </c>
      <c r="Q345" s="94"/>
      <c r="R345" s="94">
        <v>-3</v>
      </c>
      <c r="S345" s="94"/>
      <c r="T345" s="94"/>
      <c r="U345" s="94"/>
    </row>
    <row r="346" s="9" customFormat="1" ht="15" hidden="1" customHeight="1" spans="1:21">
      <c r="A346" s="88"/>
      <c r="B346" s="95" t="s">
        <v>456</v>
      </c>
      <c r="C346" s="90">
        <f t="shared" si="45"/>
        <v>8.66</v>
      </c>
      <c r="D346" s="91">
        <f>VLOOKUP(B346,[1]Sheet1!$B$7:$C$388,2,0)</f>
        <v>8.66</v>
      </c>
      <c r="E346" s="90">
        <f t="shared" si="46"/>
        <v>0</v>
      </c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>
        <v>0</v>
      </c>
      <c r="T346" s="94"/>
      <c r="U346" s="94"/>
    </row>
    <row r="347" s="9" customFormat="1" ht="15" hidden="1" customHeight="1" spans="1:21">
      <c r="A347" s="88" t="s">
        <v>457</v>
      </c>
      <c r="B347" s="93" t="s">
        <v>458</v>
      </c>
      <c r="C347" s="90">
        <f t="shared" si="45"/>
        <v>223</v>
      </c>
      <c r="D347" s="91">
        <f>VLOOKUP(B347,[1]Sheet1!$B$7:$C$388,2,0)</f>
        <v>196.49</v>
      </c>
      <c r="E347" s="90">
        <f t="shared" si="46"/>
        <v>26.51</v>
      </c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>
        <v>23.51</v>
      </c>
      <c r="U347" s="94">
        <v>3</v>
      </c>
    </row>
    <row r="348" s="9" customFormat="1" ht="15" hidden="1" customHeight="1" spans="1:21">
      <c r="A348" s="88"/>
      <c r="B348" s="93" t="s">
        <v>459</v>
      </c>
      <c r="C348" s="90">
        <f t="shared" si="45"/>
        <v>0.46</v>
      </c>
      <c r="D348" s="91">
        <f>VLOOKUP(B348,[1]Sheet1!$B$7:$C$388,2,0)</f>
        <v>0.38</v>
      </c>
      <c r="E348" s="90">
        <f t="shared" si="46"/>
        <v>0.08</v>
      </c>
      <c r="F348" s="94"/>
      <c r="G348" s="94"/>
      <c r="H348" s="94"/>
      <c r="I348" s="94"/>
      <c r="J348" s="94"/>
      <c r="K348" s="94"/>
      <c r="L348" s="94"/>
      <c r="M348" s="94"/>
      <c r="N348" s="94"/>
      <c r="O348" s="94">
        <v>0.08</v>
      </c>
      <c r="P348" s="94"/>
      <c r="Q348" s="94"/>
      <c r="R348" s="94"/>
      <c r="S348" s="94"/>
      <c r="T348" s="94"/>
      <c r="U348" s="94"/>
    </row>
    <row r="349" s="9" customFormat="1" ht="15" hidden="1" customHeight="1" spans="1:21">
      <c r="A349" s="88"/>
      <c r="B349" s="93" t="s">
        <v>460</v>
      </c>
      <c r="C349" s="90">
        <f t="shared" si="45"/>
        <v>25.76</v>
      </c>
      <c r="D349" s="91">
        <f>VLOOKUP(B349,[1]Sheet1!$B$7:$C$388,2,0)</f>
        <v>15.81</v>
      </c>
      <c r="E349" s="90">
        <f t="shared" si="46"/>
        <v>9.95</v>
      </c>
      <c r="F349" s="94"/>
      <c r="G349" s="94"/>
      <c r="H349" s="94"/>
      <c r="I349" s="94"/>
      <c r="J349" s="94"/>
      <c r="K349" s="94"/>
      <c r="L349" s="94"/>
      <c r="M349" s="94"/>
      <c r="N349" s="94">
        <v>0.35</v>
      </c>
      <c r="O349" s="94"/>
      <c r="P349" s="94">
        <v>0.6</v>
      </c>
      <c r="Q349" s="94"/>
      <c r="R349" s="94">
        <v>9</v>
      </c>
      <c r="S349" s="94"/>
      <c r="T349" s="94"/>
      <c r="U349" s="94"/>
    </row>
    <row r="350" s="9" customFormat="1" ht="15" hidden="1" customHeight="1" spans="1:21">
      <c r="A350" s="88"/>
      <c r="B350" s="93" t="s">
        <v>461</v>
      </c>
      <c r="C350" s="90">
        <f t="shared" si="45"/>
        <v>400.24</v>
      </c>
      <c r="D350" s="91">
        <f>VLOOKUP(B350,[1]Sheet1!$B$7:$C$388,2,0)</f>
        <v>347.82</v>
      </c>
      <c r="E350" s="90">
        <f t="shared" si="46"/>
        <v>52.42</v>
      </c>
      <c r="F350" s="94"/>
      <c r="G350" s="94"/>
      <c r="H350" s="94"/>
      <c r="I350" s="94"/>
      <c r="J350" s="94"/>
      <c r="K350" s="94"/>
      <c r="L350" s="94"/>
      <c r="M350" s="94"/>
      <c r="N350" s="94">
        <v>23.22</v>
      </c>
      <c r="O350" s="94"/>
      <c r="P350" s="94">
        <v>1.2</v>
      </c>
      <c r="Q350" s="94"/>
      <c r="R350" s="94">
        <v>28</v>
      </c>
      <c r="S350" s="94"/>
      <c r="T350" s="94"/>
      <c r="U350" s="94"/>
    </row>
    <row r="351" s="9" customFormat="1" ht="15" hidden="1" customHeight="1" spans="1:21">
      <c r="A351" s="88"/>
      <c r="B351" s="93" t="s">
        <v>462</v>
      </c>
      <c r="C351" s="90">
        <f t="shared" si="45"/>
        <v>880.78</v>
      </c>
      <c r="D351" s="91">
        <f>VLOOKUP(B351,[1]Sheet1!$B$7:$C$388,2,0)</f>
        <v>498.74</v>
      </c>
      <c r="E351" s="90">
        <f t="shared" si="46"/>
        <v>382.04</v>
      </c>
      <c r="F351" s="94"/>
      <c r="G351" s="94"/>
      <c r="H351" s="94"/>
      <c r="I351" s="94"/>
      <c r="J351" s="94"/>
      <c r="K351" s="94"/>
      <c r="L351" s="94"/>
      <c r="M351" s="94"/>
      <c r="N351" s="94"/>
      <c r="O351" s="94">
        <v>42.26</v>
      </c>
      <c r="P351" s="94"/>
      <c r="Q351" s="94">
        <v>2.4</v>
      </c>
      <c r="R351" s="94"/>
      <c r="S351" s="94">
        <v>337.38</v>
      </c>
      <c r="T351" s="94"/>
      <c r="U351" s="94"/>
    </row>
    <row r="352" s="9" customFormat="1" ht="15" hidden="1" customHeight="1" spans="1:21">
      <c r="A352" s="88"/>
      <c r="B352" s="93" t="s">
        <v>463</v>
      </c>
      <c r="C352" s="90">
        <f t="shared" si="45"/>
        <v>557.2</v>
      </c>
      <c r="D352" s="91">
        <f>VLOOKUP(B352,[1]Sheet1!$B$7:$C$388,2,0)</f>
        <v>366.5</v>
      </c>
      <c r="E352" s="90">
        <f t="shared" si="46"/>
        <v>190.7</v>
      </c>
      <c r="F352" s="94"/>
      <c r="G352" s="94"/>
      <c r="H352" s="94"/>
      <c r="I352" s="94"/>
      <c r="J352" s="94"/>
      <c r="K352" s="94"/>
      <c r="L352" s="94"/>
      <c r="M352" s="94"/>
      <c r="N352" s="94">
        <v>30.3</v>
      </c>
      <c r="O352" s="94"/>
      <c r="P352" s="94">
        <v>2.4</v>
      </c>
      <c r="Q352" s="94"/>
      <c r="R352" s="94">
        <v>158</v>
      </c>
      <c r="S352" s="94"/>
      <c r="T352" s="94"/>
      <c r="U352" s="94"/>
    </row>
    <row r="353" s="9" customFormat="1" ht="15" hidden="1" customHeight="1" spans="1:21">
      <c r="A353" s="88"/>
      <c r="B353" s="93" t="s">
        <v>464</v>
      </c>
      <c r="C353" s="90">
        <f t="shared" si="45"/>
        <v>690.8</v>
      </c>
      <c r="D353" s="91">
        <f>VLOOKUP(B353,[1]Sheet1!$B$7:$C$388,2,0)</f>
        <v>574.38</v>
      </c>
      <c r="E353" s="90">
        <f t="shared" si="46"/>
        <v>116.42</v>
      </c>
      <c r="F353" s="94"/>
      <c r="G353" s="94"/>
      <c r="H353" s="94"/>
      <c r="I353" s="94"/>
      <c r="J353" s="94"/>
      <c r="K353" s="94"/>
      <c r="L353" s="94"/>
      <c r="M353" s="94"/>
      <c r="N353" s="94">
        <v>9.02</v>
      </c>
      <c r="O353" s="94"/>
      <c r="P353" s="94">
        <v>2.4</v>
      </c>
      <c r="Q353" s="94"/>
      <c r="R353" s="94">
        <v>105</v>
      </c>
      <c r="S353" s="94"/>
      <c r="T353" s="94"/>
      <c r="U353" s="94"/>
    </row>
    <row r="354" s="9" customFormat="1" ht="15" hidden="1" customHeight="1" spans="1:21">
      <c r="A354" s="88"/>
      <c r="B354" s="95" t="s">
        <v>465</v>
      </c>
      <c r="C354" s="90">
        <f t="shared" si="45"/>
        <v>93.12</v>
      </c>
      <c r="D354" s="91">
        <f>VLOOKUP(B354,[1]Sheet1!$B$7:$C$388,2,0)</f>
        <v>89.47</v>
      </c>
      <c r="E354" s="90">
        <f t="shared" si="46"/>
        <v>3.65</v>
      </c>
      <c r="F354" s="94"/>
      <c r="G354" s="94"/>
      <c r="H354" s="94"/>
      <c r="I354" s="94"/>
      <c r="J354" s="94"/>
      <c r="K354" s="94"/>
      <c r="L354" s="94"/>
      <c r="M354" s="94"/>
      <c r="N354" s="94">
        <v>1.05</v>
      </c>
      <c r="O354" s="94"/>
      <c r="P354" s="94">
        <v>0.6</v>
      </c>
      <c r="Q354" s="94"/>
      <c r="R354" s="94">
        <v>2</v>
      </c>
      <c r="S354" s="94"/>
      <c r="T354" s="94"/>
      <c r="U354" s="94"/>
    </row>
    <row r="355" s="9" customFormat="1" ht="15" hidden="1" customHeight="1" spans="1:21">
      <c r="A355" s="88"/>
      <c r="B355" s="93" t="s">
        <v>466</v>
      </c>
      <c r="C355" s="90">
        <f t="shared" si="45"/>
        <v>958.68</v>
      </c>
      <c r="D355" s="91">
        <f>VLOOKUP(B355,[1]Sheet1!$B$7:$C$388,2,0)</f>
        <v>765.22</v>
      </c>
      <c r="E355" s="90">
        <f t="shared" si="46"/>
        <v>193.46</v>
      </c>
      <c r="F355" s="94"/>
      <c r="G355" s="94"/>
      <c r="H355" s="94"/>
      <c r="I355" s="94"/>
      <c r="J355" s="94"/>
      <c r="K355" s="94"/>
      <c r="L355" s="94"/>
      <c r="M355" s="94"/>
      <c r="N355" s="94">
        <v>30.86</v>
      </c>
      <c r="O355" s="94"/>
      <c r="P355" s="94">
        <v>3.6</v>
      </c>
      <c r="Q355" s="94"/>
      <c r="R355" s="94">
        <v>159</v>
      </c>
      <c r="S355" s="94"/>
      <c r="T355" s="94"/>
      <c r="U355" s="94"/>
    </row>
    <row r="356" s="9" customFormat="1" ht="15" hidden="1" customHeight="1" spans="1:21">
      <c r="A356" s="88" t="s">
        <v>34</v>
      </c>
      <c r="B356" s="95" t="s">
        <v>467</v>
      </c>
      <c r="C356" s="90">
        <f t="shared" si="45"/>
        <v>978.2</v>
      </c>
      <c r="D356" s="91">
        <f>VLOOKUP(B356,[1]Sheet1!$B$7:$C$388,2,0)</f>
        <v>642</v>
      </c>
      <c r="E356" s="90">
        <f t="shared" si="46"/>
        <v>336.2</v>
      </c>
      <c r="F356" s="94"/>
      <c r="G356" s="94"/>
      <c r="H356" s="94">
        <v>1.4</v>
      </c>
      <c r="I356" s="94">
        <v>40.5</v>
      </c>
      <c r="J356" s="94">
        <v>275.3</v>
      </c>
      <c r="K356" s="94">
        <v>5</v>
      </c>
      <c r="L356" s="94">
        <v>14</v>
      </c>
      <c r="M356" s="94"/>
      <c r="N356" s="94"/>
      <c r="O356" s="94"/>
      <c r="P356" s="94"/>
      <c r="Q356" s="94"/>
      <c r="R356" s="94"/>
      <c r="S356" s="94"/>
      <c r="T356" s="94"/>
      <c r="U356" s="94"/>
    </row>
    <row r="357" s="8" customFormat="1" ht="15" hidden="1" customHeight="1" spans="1:21">
      <c r="A357" s="88"/>
      <c r="B357" s="89" t="s">
        <v>468</v>
      </c>
      <c r="C357" s="90">
        <f t="shared" si="45"/>
        <v>2754.45</v>
      </c>
      <c r="D357" s="91">
        <f>VLOOKUP(B357,[1]Sheet1!$B$7:$C$388,2,0)</f>
        <v>2197.24</v>
      </c>
      <c r="E357" s="90">
        <f t="shared" si="46"/>
        <v>557.21</v>
      </c>
      <c r="F357" s="92">
        <f t="shared" ref="F357:N357" si="47">SUM(F358:F379)</f>
        <v>0</v>
      </c>
      <c r="G357" s="92">
        <f t="shared" si="47"/>
        <v>0</v>
      </c>
      <c r="H357" s="92">
        <f t="shared" si="47"/>
        <v>-0.2</v>
      </c>
      <c r="I357" s="92">
        <f t="shared" si="47"/>
        <v>14</v>
      </c>
      <c r="J357" s="92">
        <f t="shared" si="47"/>
        <v>172.04</v>
      </c>
      <c r="K357" s="92">
        <f t="shared" si="47"/>
        <v>3</v>
      </c>
      <c r="L357" s="92">
        <f t="shared" si="47"/>
        <v>33</v>
      </c>
      <c r="M357" s="92">
        <f t="shared" si="47"/>
        <v>0</v>
      </c>
      <c r="N357" s="92">
        <f t="shared" si="47"/>
        <v>20.52</v>
      </c>
      <c r="O357" s="92">
        <f t="shared" ref="O357:S357" si="48">ROUND(SUM(O358:O379),2)</f>
        <v>17.44</v>
      </c>
      <c r="P357" s="92">
        <f t="shared" ref="P357:U357" si="49">SUM(P358:P379)</f>
        <v>4.2</v>
      </c>
      <c r="Q357" s="92">
        <f t="shared" si="48"/>
        <v>0.6</v>
      </c>
      <c r="R357" s="92">
        <f t="shared" si="49"/>
        <v>148</v>
      </c>
      <c r="S357" s="92">
        <f t="shared" si="48"/>
        <v>50.82</v>
      </c>
      <c r="T357" s="92">
        <f t="shared" si="49"/>
        <v>96.1</v>
      </c>
      <c r="U357" s="92">
        <f t="shared" si="49"/>
        <v>-2.31</v>
      </c>
    </row>
    <row r="358" s="9" customFormat="1" ht="15" hidden="1" customHeight="1" spans="1:21">
      <c r="A358" s="88" t="s">
        <v>469</v>
      </c>
      <c r="B358" s="93" t="s">
        <v>470</v>
      </c>
      <c r="C358" s="90">
        <f t="shared" si="45"/>
        <v>63.88</v>
      </c>
      <c r="D358" s="91">
        <f>VLOOKUP(B358,[1]Sheet1!$B$7:$C$388,2,0)</f>
        <v>58.42</v>
      </c>
      <c r="E358" s="90">
        <f t="shared" si="46"/>
        <v>5.46</v>
      </c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>
        <v>2.46</v>
      </c>
      <c r="U358" s="94">
        <v>3</v>
      </c>
    </row>
    <row r="359" s="9" customFormat="1" ht="15" hidden="1" customHeight="1" spans="1:21">
      <c r="A359" s="88"/>
      <c r="B359" s="93" t="s">
        <v>471</v>
      </c>
      <c r="C359" s="90">
        <f t="shared" si="45"/>
        <v>46.6</v>
      </c>
      <c r="D359" s="91">
        <f>VLOOKUP(B359,[1]Sheet1!$B$7:$C$388,2,0)</f>
        <v>27.07</v>
      </c>
      <c r="E359" s="90">
        <f t="shared" si="46"/>
        <v>19.53</v>
      </c>
      <c r="F359" s="94"/>
      <c r="G359" s="94"/>
      <c r="H359" s="94"/>
      <c r="I359" s="94"/>
      <c r="J359" s="94"/>
      <c r="K359" s="94"/>
      <c r="L359" s="94"/>
      <c r="M359" s="94"/>
      <c r="N359" s="94">
        <v>4.93</v>
      </c>
      <c r="O359" s="94"/>
      <c r="P359" s="94">
        <v>0.6</v>
      </c>
      <c r="Q359" s="94"/>
      <c r="R359" s="94">
        <v>14</v>
      </c>
      <c r="S359" s="94"/>
      <c r="T359" s="94"/>
      <c r="U359" s="94"/>
    </row>
    <row r="360" s="9" customFormat="1" ht="15" hidden="1" customHeight="1" spans="1:21">
      <c r="A360" s="88" t="s">
        <v>472</v>
      </c>
      <c r="B360" s="93" t="s">
        <v>473</v>
      </c>
      <c r="C360" s="90">
        <f t="shared" si="45"/>
        <v>221.45</v>
      </c>
      <c r="D360" s="91">
        <f>VLOOKUP(B360,[1]Sheet1!$B$7:$C$388,2,0)</f>
        <v>200.59</v>
      </c>
      <c r="E360" s="90">
        <f t="shared" si="46"/>
        <v>20.86</v>
      </c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>
        <v>26.71</v>
      </c>
      <c r="U360" s="94">
        <v>-5.85</v>
      </c>
    </row>
    <row r="361" s="9" customFormat="1" ht="15" hidden="1" customHeight="1" spans="1:21">
      <c r="A361" s="88"/>
      <c r="B361" s="93" t="s">
        <v>474</v>
      </c>
      <c r="C361" s="90">
        <f t="shared" si="45"/>
        <v>162.96</v>
      </c>
      <c r="D361" s="91">
        <f>VLOOKUP(B361,[1]Sheet1!$B$7:$C$388,2,0)</f>
        <v>124.78</v>
      </c>
      <c r="E361" s="90">
        <f t="shared" si="46"/>
        <v>38.18</v>
      </c>
      <c r="F361" s="94"/>
      <c r="G361" s="94"/>
      <c r="H361" s="94"/>
      <c r="I361" s="94"/>
      <c r="J361" s="94"/>
      <c r="K361" s="94"/>
      <c r="L361" s="94"/>
      <c r="M361" s="94"/>
      <c r="N361" s="94">
        <v>3.58</v>
      </c>
      <c r="O361" s="94"/>
      <c r="P361" s="94">
        <v>0.6</v>
      </c>
      <c r="Q361" s="94"/>
      <c r="R361" s="94">
        <v>34</v>
      </c>
      <c r="S361" s="94"/>
      <c r="T361" s="94"/>
      <c r="U361" s="94"/>
    </row>
    <row r="362" s="9" customFormat="1" ht="15" hidden="1" customHeight="1" spans="1:21">
      <c r="A362" s="88" t="s">
        <v>475</v>
      </c>
      <c r="B362" s="93" t="s">
        <v>476</v>
      </c>
      <c r="C362" s="90">
        <f t="shared" si="45"/>
        <v>177.2</v>
      </c>
      <c r="D362" s="91">
        <f>VLOOKUP(B362,[1]Sheet1!$B$7:$C$388,2,0)</f>
        <v>169.13</v>
      </c>
      <c r="E362" s="90">
        <f t="shared" si="46"/>
        <v>8.07</v>
      </c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>
        <v>11.07</v>
      </c>
      <c r="U362" s="94">
        <v>-3</v>
      </c>
    </row>
    <row r="363" s="9" customFormat="1" ht="15" hidden="1" customHeight="1" spans="1:21">
      <c r="A363" s="88"/>
      <c r="B363" s="93" t="s">
        <v>477</v>
      </c>
      <c r="C363" s="90">
        <f t="shared" si="45"/>
        <v>36.32</v>
      </c>
      <c r="D363" s="91">
        <f>VLOOKUP(B363,[1]Sheet1!$B$7:$C$388,2,0)</f>
        <v>23.43</v>
      </c>
      <c r="E363" s="90">
        <f t="shared" si="46"/>
        <v>12.89</v>
      </c>
      <c r="F363" s="94"/>
      <c r="G363" s="94"/>
      <c r="H363" s="94"/>
      <c r="I363" s="94"/>
      <c r="J363" s="94"/>
      <c r="K363" s="94"/>
      <c r="L363" s="94"/>
      <c r="M363" s="94"/>
      <c r="N363" s="94">
        <v>3.89</v>
      </c>
      <c r="O363" s="94"/>
      <c r="P363" s="94">
        <v>0</v>
      </c>
      <c r="Q363" s="94"/>
      <c r="R363" s="94">
        <v>9</v>
      </c>
      <c r="S363" s="94"/>
      <c r="T363" s="94"/>
      <c r="U363" s="94"/>
    </row>
    <row r="364" s="9" customFormat="1" ht="15" hidden="1" customHeight="1" spans="1:21">
      <c r="A364" s="88"/>
      <c r="B364" s="93" t="s">
        <v>478</v>
      </c>
      <c r="C364" s="90">
        <f t="shared" si="45"/>
        <v>48.2</v>
      </c>
      <c r="D364" s="91">
        <f>VLOOKUP(B364,[1]Sheet1!$B$7:$C$388,2,0)</f>
        <v>45.72</v>
      </c>
      <c r="E364" s="90">
        <f t="shared" si="46"/>
        <v>2.48</v>
      </c>
      <c r="F364" s="94"/>
      <c r="G364" s="94"/>
      <c r="H364" s="94"/>
      <c r="I364" s="94"/>
      <c r="J364" s="94"/>
      <c r="K364" s="94"/>
      <c r="L364" s="94"/>
      <c r="M364" s="94"/>
      <c r="N364" s="94"/>
      <c r="O364" s="94">
        <v>1.89</v>
      </c>
      <c r="P364" s="94"/>
      <c r="Q364" s="94"/>
      <c r="R364" s="94"/>
      <c r="S364" s="94">
        <v>0.59</v>
      </c>
      <c r="T364" s="94"/>
      <c r="U364" s="94"/>
    </row>
    <row r="365" s="9" customFormat="1" ht="15" hidden="1" customHeight="1" spans="1:21">
      <c r="A365" s="88" t="s">
        <v>479</v>
      </c>
      <c r="B365" s="93" t="s">
        <v>480</v>
      </c>
      <c r="C365" s="90">
        <f t="shared" si="45"/>
        <v>231.41</v>
      </c>
      <c r="D365" s="91">
        <f>VLOOKUP(B365,[1]Sheet1!$B$7:$C$388,2,0)</f>
        <v>179.66</v>
      </c>
      <c r="E365" s="90">
        <f t="shared" si="46"/>
        <v>51.75</v>
      </c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>
        <v>48.21</v>
      </c>
      <c r="U365" s="94">
        <v>3.54</v>
      </c>
    </row>
    <row r="366" s="9" customFormat="1" ht="15" hidden="1" customHeight="1" spans="1:21">
      <c r="A366" s="88"/>
      <c r="B366" s="93" t="s">
        <v>481</v>
      </c>
      <c r="C366" s="90">
        <f t="shared" si="45"/>
        <v>151.88</v>
      </c>
      <c r="D366" s="91">
        <f>VLOOKUP(B366,[1]Sheet1!$B$7:$C$388,2,0)</f>
        <v>167.29</v>
      </c>
      <c r="E366" s="90">
        <f t="shared" si="46"/>
        <v>-15.41</v>
      </c>
      <c r="F366" s="94"/>
      <c r="G366" s="94"/>
      <c r="H366" s="94"/>
      <c r="I366" s="94"/>
      <c r="J366" s="94"/>
      <c r="K366" s="94"/>
      <c r="L366" s="94"/>
      <c r="M366" s="94"/>
      <c r="N366" s="94">
        <v>0.99</v>
      </c>
      <c r="O366" s="94"/>
      <c r="P366" s="94">
        <v>0.6</v>
      </c>
      <c r="Q366" s="94"/>
      <c r="R366" s="94">
        <v>-17</v>
      </c>
      <c r="S366" s="94"/>
      <c r="T366" s="94"/>
      <c r="U366" s="94"/>
    </row>
    <row r="367" s="10" customFormat="1" ht="15" hidden="1" customHeight="1" spans="1:21">
      <c r="A367" s="88"/>
      <c r="B367" s="93" t="s">
        <v>482</v>
      </c>
      <c r="C367" s="90">
        <f t="shared" si="45"/>
        <v>115.54</v>
      </c>
      <c r="D367" s="91">
        <f>VLOOKUP(B367,[1]Sheet1!$B$7:$C$388,2,0)</f>
        <v>74.29</v>
      </c>
      <c r="E367" s="90">
        <f t="shared" si="46"/>
        <v>41.25</v>
      </c>
      <c r="F367" s="94"/>
      <c r="G367" s="94"/>
      <c r="H367" s="94"/>
      <c r="I367" s="94"/>
      <c r="J367" s="94"/>
      <c r="K367" s="94"/>
      <c r="L367" s="94"/>
      <c r="M367" s="94"/>
      <c r="N367" s="94"/>
      <c r="O367" s="94">
        <v>7.67</v>
      </c>
      <c r="P367" s="94"/>
      <c r="Q367" s="94"/>
      <c r="R367" s="94"/>
      <c r="S367" s="94">
        <v>33.58</v>
      </c>
      <c r="T367" s="94"/>
      <c r="U367" s="94"/>
    </row>
    <row r="368" s="9" customFormat="1" ht="15" hidden="1" customHeight="1" spans="1:21">
      <c r="A368" s="88" t="s">
        <v>483</v>
      </c>
      <c r="B368" s="93" t="s">
        <v>484</v>
      </c>
      <c r="C368" s="90">
        <f t="shared" si="45"/>
        <v>112.36</v>
      </c>
      <c r="D368" s="91">
        <f>VLOOKUP(B368,[1]Sheet1!$B$7:$C$388,2,0)</f>
        <v>113.22</v>
      </c>
      <c r="E368" s="90">
        <f t="shared" si="46"/>
        <v>-0.86</v>
      </c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>
        <v>-0.86</v>
      </c>
      <c r="U368" s="94">
        <v>0</v>
      </c>
    </row>
    <row r="369" s="9" customFormat="1" ht="15" hidden="1" customHeight="1" spans="1:21">
      <c r="A369" s="88" t="s">
        <v>485</v>
      </c>
      <c r="B369" s="93" t="s">
        <v>486</v>
      </c>
      <c r="C369" s="90">
        <f t="shared" si="45"/>
        <v>44.44</v>
      </c>
      <c r="D369" s="91">
        <f>VLOOKUP(B369,[1]Sheet1!$B$7:$C$388,2,0)</f>
        <v>34.38</v>
      </c>
      <c r="E369" s="90">
        <f t="shared" si="46"/>
        <v>10.06</v>
      </c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>
        <v>9.06</v>
      </c>
      <c r="U369" s="94">
        <v>1</v>
      </c>
    </row>
    <row r="370" s="9" customFormat="1" ht="15" hidden="1" customHeight="1" spans="1:21">
      <c r="A370" s="88" t="s">
        <v>487</v>
      </c>
      <c r="B370" s="93" t="s">
        <v>488</v>
      </c>
      <c r="C370" s="90">
        <f t="shared" si="45"/>
        <v>36.4</v>
      </c>
      <c r="D370" s="91">
        <f>VLOOKUP(B370,[1]Sheet1!$B$7:$C$388,2,0)</f>
        <v>34.25</v>
      </c>
      <c r="E370" s="90">
        <f t="shared" si="46"/>
        <v>2.15</v>
      </c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>
        <v>2.15</v>
      </c>
      <c r="U370" s="94">
        <v>0</v>
      </c>
    </row>
    <row r="371" s="9" customFormat="1" ht="15" hidden="1" customHeight="1" spans="1:21">
      <c r="A371" s="88" t="s">
        <v>489</v>
      </c>
      <c r="B371" s="93" t="s">
        <v>490</v>
      </c>
      <c r="C371" s="90">
        <f t="shared" si="45"/>
        <v>141.68</v>
      </c>
      <c r="D371" s="91">
        <f>VLOOKUP(B371,[1]Sheet1!$B$7:$C$388,2,0)</f>
        <v>145.38</v>
      </c>
      <c r="E371" s="90">
        <f t="shared" si="46"/>
        <v>-3.7</v>
      </c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>
        <v>-2.7</v>
      </c>
      <c r="U371" s="94">
        <v>-1</v>
      </c>
    </row>
    <row r="372" s="9" customFormat="1" ht="15" hidden="1" customHeight="1" spans="1:21">
      <c r="A372" s="88"/>
      <c r="B372" s="100" t="s">
        <v>491</v>
      </c>
      <c r="C372" s="90">
        <f t="shared" si="45"/>
        <v>265.88</v>
      </c>
      <c r="D372" s="91">
        <f>VLOOKUP(B372,[1]Sheet1!$B$7:$C$388,2,0)</f>
        <v>204.09</v>
      </c>
      <c r="E372" s="90">
        <f t="shared" si="46"/>
        <v>61.79</v>
      </c>
      <c r="F372" s="94"/>
      <c r="G372" s="94"/>
      <c r="H372" s="94"/>
      <c r="I372" s="94"/>
      <c r="J372" s="94"/>
      <c r="K372" s="94"/>
      <c r="L372" s="94"/>
      <c r="M372" s="94"/>
      <c r="N372" s="94">
        <v>7.19</v>
      </c>
      <c r="O372" s="94"/>
      <c r="P372" s="94">
        <v>0.6</v>
      </c>
      <c r="Q372" s="94"/>
      <c r="R372" s="94">
        <v>54</v>
      </c>
      <c r="S372" s="94"/>
      <c r="T372" s="94"/>
      <c r="U372" s="94"/>
    </row>
    <row r="373" s="9" customFormat="1" ht="15" hidden="1" customHeight="1" spans="1:21">
      <c r="A373" s="88"/>
      <c r="B373" s="95" t="s">
        <v>492</v>
      </c>
      <c r="C373" s="90">
        <f t="shared" si="45"/>
        <v>269.16</v>
      </c>
      <c r="D373" s="91">
        <f>VLOOKUP(B373,[1]Sheet1!$B$7:$C$388,2,0)</f>
        <v>204.22</v>
      </c>
      <c r="E373" s="90">
        <f t="shared" si="46"/>
        <v>64.94</v>
      </c>
      <c r="F373" s="94"/>
      <c r="G373" s="94"/>
      <c r="H373" s="94"/>
      <c r="I373" s="94"/>
      <c r="J373" s="94"/>
      <c r="K373" s="94"/>
      <c r="L373" s="94"/>
      <c r="M373" s="94"/>
      <c r="N373" s="94">
        <v>14.74</v>
      </c>
      <c r="O373" s="94"/>
      <c r="P373" s="94">
        <v>1.2</v>
      </c>
      <c r="Q373" s="94"/>
      <c r="R373" s="94">
        <v>49</v>
      </c>
      <c r="S373" s="94"/>
      <c r="T373" s="94"/>
      <c r="U373" s="94"/>
    </row>
    <row r="374" s="9" customFormat="1" ht="15" hidden="1" customHeight="1" spans="1:21">
      <c r="A374" s="88"/>
      <c r="B374" s="100" t="s">
        <v>493</v>
      </c>
      <c r="C374" s="90">
        <f t="shared" si="45"/>
        <v>81.12</v>
      </c>
      <c r="D374" s="91">
        <f>VLOOKUP(B374,[1]Sheet1!$B$7:$C$388,2,0)</f>
        <v>79.62</v>
      </c>
      <c r="E374" s="90">
        <f t="shared" si="46"/>
        <v>1.5</v>
      </c>
      <c r="F374" s="94"/>
      <c r="G374" s="94"/>
      <c r="H374" s="94"/>
      <c r="I374" s="94"/>
      <c r="J374" s="94"/>
      <c r="K374" s="94"/>
      <c r="L374" s="94"/>
      <c r="M374" s="94"/>
      <c r="N374" s="94">
        <v>-6.1</v>
      </c>
      <c r="O374" s="94"/>
      <c r="P374" s="94">
        <v>0.6</v>
      </c>
      <c r="Q374" s="94"/>
      <c r="R374" s="94">
        <v>7</v>
      </c>
      <c r="S374" s="94"/>
      <c r="T374" s="94"/>
      <c r="U374" s="94"/>
    </row>
    <row r="375" s="9" customFormat="1" ht="15" hidden="1" customHeight="1" spans="1:21">
      <c r="A375" s="88"/>
      <c r="B375" s="100" t="s">
        <v>494</v>
      </c>
      <c r="C375" s="90">
        <f t="shared" si="45"/>
        <v>10</v>
      </c>
      <c r="D375" s="91">
        <f>VLOOKUP(B375,[1]Sheet1!$B$7:$C$388,2,0)</f>
        <v>20.7</v>
      </c>
      <c r="E375" s="90">
        <f t="shared" si="46"/>
        <v>-10.7</v>
      </c>
      <c r="F375" s="94"/>
      <c r="G375" s="94"/>
      <c r="H375" s="94"/>
      <c r="I375" s="94"/>
      <c r="J375" s="94"/>
      <c r="K375" s="94"/>
      <c r="L375" s="94"/>
      <c r="M375" s="94"/>
      <c r="N375" s="94">
        <v>-8.7</v>
      </c>
      <c r="O375" s="94"/>
      <c r="P375" s="94">
        <v>0</v>
      </c>
      <c r="Q375" s="94"/>
      <c r="R375" s="94">
        <v>-2</v>
      </c>
      <c r="S375" s="94"/>
      <c r="T375" s="94"/>
      <c r="U375" s="94"/>
    </row>
    <row r="376" s="9" customFormat="1" ht="15" hidden="1" customHeight="1" spans="1:21">
      <c r="A376" s="88"/>
      <c r="B376" s="95" t="s">
        <v>495</v>
      </c>
      <c r="C376" s="90">
        <f t="shared" si="45"/>
        <v>123.99</v>
      </c>
      <c r="D376" s="91">
        <f>VLOOKUP(B376,[1]Sheet1!$B$7:$C$388,2,0)</f>
        <v>104.54</v>
      </c>
      <c r="E376" s="90">
        <f t="shared" si="46"/>
        <v>19.45</v>
      </c>
      <c r="F376" s="94"/>
      <c r="G376" s="94"/>
      <c r="H376" s="94"/>
      <c r="I376" s="94"/>
      <c r="J376" s="94"/>
      <c r="K376" s="94"/>
      <c r="L376" s="94"/>
      <c r="M376" s="94"/>
      <c r="N376" s="94"/>
      <c r="O376" s="94">
        <v>6.95</v>
      </c>
      <c r="P376" s="94"/>
      <c r="Q376" s="94">
        <v>0.6</v>
      </c>
      <c r="R376" s="94"/>
      <c r="S376" s="94">
        <v>11.9</v>
      </c>
      <c r="T376" s="94"/>
      <c r="U376" s="94"/>
    </row>
    <row r="377" s="9" customFormat="1" ht="15" hidden="1" customHeight="1" spans="1:21">
      <c r="A377" s="88"/>
      <c r="B377" s="95" t="s">
        <v>496</v>
      </c>
      <c r="C377" s="90">
        <f t="shared" si="45"/>
        <v>29.07</v>
      </c>
      <c r="D377" s="91">
        <f>VLOOKUP(B377,[1]Sheet1!$B$7:$C$388,2,0)</f>
        <v>25.72</v>
      </c>
      <c r="E377" s="90">
        <f t="shared" si="46"/>
        <v>3.35</v>
      </c>
      <c r="F377" s="94"/>
      <c r="G377" s="94"/>
      <c r="H377" s="94"/>
      <c r="I377" s="94"/>
      <c r="J377" s="94"/>
      <c r="K377" s="94"/>
      <c r="L377" s="94"/>
      <c r="M377" s="94"/>
      <c r="N377" s="94"/>
      <c r="O377" s="94">
        <v>0.63</v>
      </c>
      <c r="P377" s="94"/>
      <c r="Q377" s="94"/>
      <c r="R377" s="94"/>
      <c r="S377" s="94">
        <v>2.72</v>
      </c>
      <c r="T377" s="94"/>
      <c r="U377" s="94"/>
    </row>
    <row r="378" s="9" customFormat="1" ht="15" hidden="1" customHeight="1" spans="1:21">
      <c r="A378" s="88"/>
      <c r="B378" s="95" t="s">
        <v>497</v>
      </c>
      <c r="C378" s="90">
        <f t="shared" si="45"/>
        <v>18.07</v>
      </c>
      <c r="D378" s="91">
        <f>VLOOKUP(B378,[1]Sheet1!$B$7:$C$388,2,0)</f>
        <v>15.74</v>
      </c>
      <c r="E378" s="90">
        <f t="shared" si="46"/>
        <v>2.33</v>
      </c>
      <c r="F378" s="94"/>
      <c r="G378" s="94"/>
      <c r="H378" s="94"/>
      <c r="I378" s="94"/>
      <c r="J378" s="94"/>
      <c r="K378" s="94"/>
      <c r="L378" s="94"/>
      <c r="M378" s="94"/>
      <c r="N378" s="94"/>
      <c r="O378" s="94">
        <v>0.3</v>
      </c>
      <c r="P378" s="94"/>
      <c r="Q378" s="94"/>
      <c r="R378" s="94"/>
      <c r="S378" s="94">
        <v>2.03</v>
      </c>
      <c r="T378" s="94"/>
      <c r="U378" s="94"/>
    </row>
    <row r="379" s="9" customFormat="1" ht="15" hidden="1" customHeight="1" spans="1:21">
      <c r="A379" s="106" t="s">
        <v>469</v>
      </c>
      <c r="B379" s="95" t="s">
        <v>498</v>
      </c>
      <c r="C379" s="90">
        <f t="shared" si="45"/>
        <v>366.84</v>
      </c>
      <c r="D379" s="91">
        <f>VLOOKUP(B379,[1]Sheet1!$B$7:$C$388,2,0)</f>
        <v>145</v>
      </c>
      <c r="E379" s="90">
        <f t="shared" si="46"/>
        <v>221.84</v>
      </c>
      <c r="F379" s="94"/>
      <c r="G379" s="94"/>
      <c r="H379" s="94">
        <v>-0.2</v>
      </c>
      <c r="I379" s="94">
        <v>14</v>
      </c>
      <c r="J379" s="94">
        <v>172.04</v>
      </c>
      <c r="K379" s="94">
        <v>3</v>
      </c>
      <c r="L379" s="94">
        <v>33</v>
      </c>
      <c r="M379" s="94"/>
      <c r="N379" s="94"/>
      <c r="O379" s="94"/>
      <c r="P379" s="94"/>
      <c r="Q379" s="94"/>
      <c r="R379" s="94"/>
      <c r="S379" s="94"/>
      <c r="T379" s="94"/>
      <c r="U379" s="94"/>
    </row>
    <row r="380" s="8" customFormat="1" ht="15" hidden="1" customHeight="1" spans="1:21">
      <c r="A380" s="88"/>
      <c r="B380" s="89" t="s">
        <v>499</v>
      </c>
      <c r="C380" s="90">
        <f t="shared" si="45"/>
        <v>2349.12</v>
      </c>
      <c r="D380" s="91">
        <f>VLOOKUP(B380,[1]Sheet1!$B$7:$C$388,2,0)</f>
        <v>2093.93</v>
      </c>
      <c r="E380" s="90">
        <f t="shared" si="46"/>
        <v>255.19</v>
      </c>
      <c r="F380" s="92">
        <f t="shared" ref="F380:N380" si="50">SUM(F381:F397)</f>
        <v>0</v>
      </c>
      <c r="G380" s="92">
        <f t="shared" si="50"/>
        <v>0</v>
      </c>
      <c r="H380" s="92">
        <f t="shared" si="50"/>
        <v>1.4</v>
      </c>
      <c r="I380" s="92">
        <f t="shared" si="50"/>
        <v>13</v>
      </c>
      <c r="J380" s="92">
        <f t="shared" si="50"/>
        <v>89.57</v>
      </c>
      <c r="K380" s="92">
        <f t="shared" si="50"/>
        <v>0</v>
      </c>
      <c r="L380" s="92">
        <f t="shared" si="50"/>
        <v>10</v>
      </c>
      <c r="M380" s="92">
        <f t="shared" si="50"/>
        <v>0</v>
      </c>
      <c r="N380" s="92">
        <f t="shared" si="50"/>
        <v>-12.64</v>
      </c>
      <c r="O380" s="92">
        <f t="shared" ref="O380:S380" si="51">ROUND(SUM(O381:O397),2)</f>
        <v>8.54</v>
      </c>
      <c r="P380" s="92">
        <f t="shared" ref="P380:U380" si="52">SUM(P381:P397)</f>
        <v>4.2</v>
      </c>
      <c r="Q380" s="92">
        <f t="shared" si="51"/>
        <v>0.6</v>
      </c>
      <c r="R380" s="92">
        <f t="shared" si="52"/>
        <v>33</v>
      </c>
      <c r="S380" s="92">
        <f t="shared" si="51"/>
        <v>44.07</v>
      </c>
      <c r="T380" s="92">
        <f t="shared" si="52"/>
        <v>55.45</v>
      </c>
      <c r="U380" s="92">
        <f t="shared" si="52"/>
        <v>8</v>
      </c>
    </row>
    <row r="381" s="9" customFormat="1" ht="15" hidden="1" customHeight="1" spans="1:21">
      <c r="A381" s="88" t="s">
        <v>500</v>
      </c>
      <c r="B381" s="93" t="s">
        <v>501</v>
      </c>
      <c r="C381" s="90">
        <f t="shared" si="45"/>
        <v>80.96</v>
      </c>
      <c r="D381" s="91">
        <f>VLOOKUP(B381,[1]Sheet1!$B$7:$C$388,2,0)</f>
        <v>75.9</v>
      </c>
      <c r="E381" s="90">
        <f t="shared" si="46"/>
        <v>5.06</v>
      </c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>
        <v>2.06</v>
      </c>
      <c r="U381" s="94">
        <v>3</v>
      </c>
    </row>
    <row r="382" s="9" customFormat="1" ht="15" hidden="1" customHeight="1" spans="1:21">
      <c r="A382" s="88" t="s">
        <v>502</v>
      </c>
      <c r="B382" s="93" t="s">
        <v>503</v>
      </c>
      <c r="C382" s="90">
        <f t="shared" si="45"/>
        <v>127.72</v>
      </c>
      <c r="D382" s="91">
        <f>VLOOKUP(B382,[1]Sheet1!$B$7:$C$388,2,0)</f>
        <v>112.02</v>
      </c>
      <c r="E382" s="90">
        <f t="shared" si="46"/>
        <v>15.7</v>
      </c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>
        <v>10.7</v>
      </c>
      <c r="U382" s="94">
        <v>5</v>
      </c>
    </row>
    <row r="383" s="9" customFormat="1" ht="15" hidden="1" customHeight="1" spans="1:21">
      <c r="A383" s="88"/>
      <c r="B383" s="93" t="s">
        <v>504</v>
      </c>
      <c r="C383" s="90">
        <f t="shared" si="45"/>
        <v>45.48</v>
      </c>
      <c r="D383" s="91">
        <f>VLOOKUP(B383,[1]Sheet1!$B$7:$C$388,2,0)</f>
        <v>37.12</v>
      </c>
      <c r="E383" s="90">
        <f t="shared" si="46"/>
        <v>8.36</v>
      </c>
      <c r="F383" s="94"/>
      <c r="G383" s="94"/>
      <c r="H383" s="94"/>
      <c r="I383" s="94"/>
      <c r="J383" s="94"/>
      <c r="K383" s="94"/>
      <c r="L383" s="94"/>
      <c r="M383" s="94"/>
      <c r="N383" s="94">
        <v>0.76</v>
      </c>
      <c r="O383" s="94"/>
      <c r="P383" s="94">
        <v>0.6</v>
      </c>
      <c r="Q383" s="94"/>
      <c r="R383" s="94">
        <v>7</v>
      </c>
      <c r="S383" s="94"/>
      <c r="T383" s="94"/>
      <c r="U383" s="94"/>
    </row>
    <row r="384" s="9" customFormat="1" ht="15" hidden="1" customHeight="1" spans="1:21">
      <c r="A384" s="88"/>
      <c r="B384" s="93" t="s">
        <v>505</v>
      </c>
      <c r="C384" s="90">
        <f t="shared" si="45"/>
        <v>67.66</v>
      </c>
      <c r="D384" s="91">
        <f>VLOOKUP(B384,[1]Sheet1!$B$7:$C$388,2,0)</f>
        <v>41.59</v>
      </c>
      <c r="E384" s="90">
        <f t="shared" si="46"/>
        <v>26.07</v>
      </c>
      <c r="F384" s="94"/>
      <c r="G384" s="94"/>
      <c r="H384" s="94"/>
      <c r="I384" s="94"/>
      <c r="J384" s="94"/>
      <c r="K384" s="94"/>
      <c r="L384" s="94"/>
      <c r="M384" s="94"/>
      <c r="N384" s="94"/>
      <c r="O384" s="94">
        <v>1.98</v>
      </c>
      <c r="P384" s="94"/>
      <c r="Q384" s="94"/>
      <c r="R384" s="94"/>
      <c r="S384" s="94">
        <v>24.09</v>
      </c>
      <c r="T384" s="94"/>
      <c r="U384" s="94"/>
    </row>
    <row r="385" s="9" customFormat="1" ht="15" hidden="1" customHeight="1" spans="1:21">
      <c r="A385" s="88" t="s">
        <v>506</v>
      </c>
      <c r="B385" s="93" t="s">
        <v>507</v>
      </c>
      <c r="C385" s="90">
        <f t="shared" si="45"/>
        <v>60.48</v>
      </c>
      <c r="D385" s="91">
        <f>VLOOKUP(B385,[1]Sheet1!$B$7:$C$388,2,0)</f>
        <v>57.68</v>
      </c>
      <c r="E385" s="90">
        <f t="shared" si="46"/>
        <v>2.8</v>
      </c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>
        <v>0.8</v>
      </c>
      <c r="U385" s="94">
        <v>2</v>
      </c>
    </row>
    <row r="386" s="9" customFormat="1" ht="15" hidden="1" customHeight="1" spans="1:21">
      <c r="A386" s="88"/>
      <c r="B386" s="93" t="s">
        <v>508</v>
      </c>
      <c r="C386" s="90">
        <f t="shared" si="45"/>
        <v>79.68</v>
      </c>
      <c r="D386" s="91">
        <f>VLOOKUP(B386,[1]Sheet1!$B$7:$C$388,2,0)</f>
        <v>67.3</v>
      </c>
      <c r="E386" s="90">
        <f t="shared" si="46"/>
        <v>12.38</v>
      </c>
      <c r="F386" s="94"/>
      <c r="G386" s="94"/>
      <c r="H386" s="94"/>
      <c r="I386" s="94"/>
      <c r="J386" s="94"/>
      <c r="K386" s="94"/>
      <c r="L386" s="94"/>
      <c r="M386" s="94"/>
      <c r="N386" s="94">
        <v>-0.22</v>
      </c>
      <c r="O386" s="94"/>
      <c r="P386" s="94">
        <v>0.6</v>
      </c>
      <c r="Q386" s="94"/>
      <c r="R386" s="94">
        <v>12</v>
      </c>
      <c r="S386" s="94"/>
      <c r="T386" s="94"/>
      <c r="U386" s="94"/>
    </row>
    <row r="387" s="9" customFormat="1" ht="15" hidden="1" customHeight="1" spans="1:21">
      <c r="A387" s="88"/>
      <c r="B387" s="93" t="s">
        <v>509</v>
      </c>
      <c r="C387" s="90">
        <f t="shared" si="45"/>
        <v>60.71</v>
      </c>
      <c r="D387" s="91">
        <f>VLOOKUP(B387,[1]Sheet1!$B$7:$C$388,2,0)</f>
        <v>53.04</v>
      </c>
      <c r="E387" s="90">
        <f t="shared" si="46"/>
        <v>7.67</v>
      </c>
      <c r="F387" s="94"/>
      <c r="G387" s="94"/>
      <c r="H387" s="94"/>
      <c r="I387" s="94"/>
      <c r="J387" s="94"/>
      <c r="K387" s="94"/>
      <c r="L387" s="94"/>
      <c r="M387" s="94"/>
      <c r="N387" s="94"/>
      <c r="O387" s="94">
        <v>2.15</v>
      </c>
      <c r="P387" s="94"/>
      <c r="Q387" s="94"/>
      <c r="R387" s="94"/>
      <c r="S387" s="94">
        <v>5.52</v>
      </c>
      <c r="T387" s="94"/>
      <c r="U387" s="94"/>
    </row>
    <row r="388" s="9" customFormat="1" ht="15" hidden="1" customHeight="1" spans="1:21">
      <c r="A388" s="88" t="s">
        <v>510</v>
      </c>
      <c r="B388" s="93" t="s">
        <v>511</v>
      </c>
      <c r="C388" s="90">
        <f t="shared" si="45"/>
        <v>100</v>
      </c>
      <c r="D388" s="91">
        <f>VLOOKUP(B388,[1]Sheet1!$B$7:$C$388,2,0)</f>
        <v>112.13</v>
      </c>
      <c r="E388" s="90">
        <f t="shared" si="46"/>
        <v>-12.13</v>
      </c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>
        <v>-10.13</v>
      </c>
      <c r="U388" s="94">
        <v>-2</v>
      </c>
    </row>
    <row r="389" s="9" customFormat="1" ht="15" hidden="1" customHeight="1" spans="1:21">
      <c r="A389" s="88" t="s">
        <v>512</v>
      </c>
      <c r="B389" s="93" t="s">
        <v>513</v>
      </c>
      <c r="C389" s="90">
        <f t="shared" si="45"/>
        <v>129</v>
      </c>
      <c r="D389" s="91">
        <f>VLOOKUP(B389,[1]Sheet1!$B$7:$C$388,2,0)</f>
        <v>124.42</v>
      </c>
      <c r="E389" s="90">
        <f t="shared" si="46"/>
        <v>4.58</v>
      </c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>
        <v>5.58</v>
      </c>
      <c r="U389" s="94">
        <v>-1</v>
      </c>
    </row>
    <row r="390" s="9" customFormat="1" ht="15" hidden="1" customHeight="1" spans="1:21">
      <c r="A390" s="88" t="s">
        <v>514</v>
      </c>
      <c r="B390" s="93" t="s">
        <v>515</v>
      </c>
      <c r="C390" s="90">
        <f t="shared" si="45"/>
        <v>66.08</v>
      </c>
      <c r="D390" s="91">
        <f>VLOOKUP(B390,[1]Sheet1!$B$7:$C$388,2,0)</f>
        <v>67.14</v>
      </c>
      <c r="E390" s="90">
        <f t="shared" si="46"/>
        <v>-1.06</v>
      </c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>
        <v>0.94</v>
      </c>
      <c r="U390" s="94">
        <v>-2</v>
      </c>
    </row>
    <row r="391" s="9" customFormat="1" ht="15" hidden="1" customHeight="1" spans="1:21">
      <c r="A391" s="88" t="s">
        <v>516</v>
      </c>
      <c r="B391" s="95" t="s">
        <v>517</v>
      </c>
      <c r="C391" s="90">
        <f t="shared" si="45"/>
        <v>213.48</v>
      </c>
      <c r="D391" s="91">
        <f>VLOOKUP(B391,[1]Sheet1!$B$7:$C$388,2,0)</f>
        <v>164.98</v>
      </c>
      <c r="E391" s="90">
        <f t="shared" si="46"/>
        <v>48.5</v>
      </c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>
        <v>45.5</v>
      </c>
      <c r="U391" s="94">
        <v>3</v>
      </c>
    </row>
    <row r="392" s="9" customFormat="1" ht="15" hidden="1" customHeight="1" spans="1:21">
      <c r="A392" s="88"/>
      <c r="B392" s="95" t="s">
        <v>518</v>
      </c>
      <c r="C392" s="90">
        <f t="shared" si="45"/>
        <v>179.8</v>
      </c>
      <c r="D392" s="91">
        <f>VLOOKUP(B392,[1]Sheet1!$B$7:$C$388,2,0)</f>
        <v>228.34</v>
      </c>
      <c r="E392" s="90">
        <f t="shared" si="46"/>
        <v>-48.54</v>
      </c>
      <c r="F392" s="94"/>
      <c r="G392" s="94"/>
      <c r="H392" s="94"/>
      <c r="I392" s="94"/>
      <c r="J392" s="94"/>
      <c r="K392" s="94"/>
      <c r="L392" s="94"/>
      <c r="M392" s="94"/>
      <c r="N392" s="94">
        <v>-22.14</v>
      </c>
      <c r="O392" s="94"/>
      <c r="P392" s="94">
        <v>0.6</v>
      </c>
      <c r="Q392" s="94"/>
      <c r="R392" s="94">
        <v>-27</v>
      </c>
      <c r="S392" s="94"/>
      <c r="T392" s="94"/>
      <c r="U392" s="94"/>
    </row>
    <row r="393" s="9" customFormat="1" ht="15" hidden="1" customHeight="1" spans="1:21">
      <c r="A393" s="88"/>
      <c r="B393" s="95" t="s">
        <v>519</v>
      </c>
      <c r="C393" s="90">
        <f t="shared" ref="C393:C397" si="53">D393+E393</f>
        <v>260.6</v>
      </c>
      <c r="D393" s="91">
        <f>VLOOKUP(B393,[1]Sheet1!$B$7:$C$388,2,0)</f>
        <v>186.95</v>
      </c>
      <c r="E393" s="90">
        <f t="shared" si="46"/>
        <v>73.65</v>
      </c>
      <c r="F393" s="94"/>
      <c r="G393" s="94"/>
      <c r="H393" s="94"/>
      <c r="I393" s="94"/>
      <c r="J393" s="94"/>
      <c r="K393" s="94"/>
      <c r="L393" s="94"/>
      <c r="M393" s="94"/>
      <c r="N393" s="94">
        <v>6.05</v>
      </c>
      <c r="O393" s="94"/>
      <c r="P393" s="94">
        <v>0.6</v>
      </c>
      <c r="Q393" s="94"/>
      <c r="R393" s="94">
        <v>67</v>
      </c>
      <c r="S393" s="94"/>
      <c r="T393" s="94"/>
      <c r="U393" s="94"/>
    </row>
    <row r="394" s="9" customFormat="1" ht="15" hidden="1" customHeight="1" spans="1:21">
      <c r="A394" s="88"/>
      <c r="B394" s="95" t="s">
        <v>520</v>
      </c>
      <c r="C394" s="90">
        <f t="shared" si="53"/>
        <v>254.48</v>
      </c>
      <c r="D394" s="91">
        <f>VLOOKUP(B394,[1]Sheet1!$B$7:$C$388,2,0)</f>
        <v>243.62</v>
      </c>
      <c r="E394" s="90">
        <f t="shared" ref="E394:E397" si="54">SUM(F394:U394)</f>
        <v>10.86</v>
      </c>
      <c r="F394" s="94"/>
      <c r="G394" s="94"/>
      <c r="H394" s="94"/>
      <c r="I394" s="94"/>
      <c r="J394" s="94"/>
      <c r="K394" s="94"/>
      <c r="L394" s="94"/>
      <c r="M394" s="94"/>
      <c r="N394" s="94">
        <v>3.66</v>
      </c>
      <c r="O394" s="94"/>
      <c r="P394" s="94">
        <v>1.2</v>
      </c>
      <c r="Q394" s="94"/>
      <c r="R394" s="94">
        <v>6</v>
      </c>
      <c r="S394" s="94"/>
      <c r="T394" s="94"/>
      <c r="U394" s="94"/>
    </row>
    <row r="395" s="9" customFormat="1" ht="15" hidden="1" customHeight="1" spans="1:21">
      <c r="A395" s="88"/>
      <c r="B395" s="95" t="s">
        <v>521</v>
      </c>
      <c r="C395" s="90">
        <f t="shared" si="53"/>
        <v>116.44</v>
      </c>
      <c r="D395" s="91">
        <f>VLOOKUP(B395,[1]Sheet1!$B$7:$C$388,2,0)</f>
        <v>148.59</v>
      </c>
      <c r="E395" s="90">
        <f t="shared" si="54"/>
        <v>-32.15</v>
      </c>
      <c r="F395" s="94"/>
      <c r="G395" s="94"/>
      <c r="H395" s="94"/>
      <c r="I395" s="94"/>
      <c r="J395" s="94"/>
      <c r="K395" s="94"/>
      <c r="L395" s="94"/>
      <c r="M395" s="94"/>
      <c r="N395" s="94">
        <v>-0.75</v>
      </c>
      <c r="O395" s="94"/>
      <c r="P395" s="94">
        <v>0.6</v>
      </c>
      <c r="Q395" s="94"/>
      <c r="R395" s="94">
        <v>-32</v>
      </c>
      <c r="S395" s="94"/>
      <c r="T395" s="94"/>
      <c r="U395" s="94"/>
    </row>
    <row r="396" s="9" customFormat="1" ht="15" hidden="1" customHeight="1" spans="1:21">
      <c r="A396" s="88"/>
      <c r="B396" s="95" t="s">
        <v>522</v>
      </c>
      <c r="C396" s="90">
        <f t="shared" si="53"/>
        <v>147.58</v>
      </c>
      <c r="D396" s="91">
        <f>VLOOKUP(B396,[1]Sheet1!$B$7:$C$388,2,0)</f>
        <v>128.11</v>
      </c>
      <c r="E396" s="90">
        <f t="shared" si="54"/>
        <v>19.47</v>
      </c>
      <c r="F396" s="94"/>
      <c r="G396" s="94"/>
      <c r="H396" s="94"/>
      <c r="I396" s="94"/>
      <c r="J396" s="94"/>
      <c r="K396" s="94"/>
      <c r="L396" s="94"/>
      <c r="M396" s="94"/>
      <c r="N396" s="94"/>
      <c r="O396" s="94">
        <v>4.41</v>
      </c>
      <c r="P396" s="94"/>
      <c r="Q396" s="94">
        <v>0.6</v>
      </c>
      <c r="R396" s="94"/>
      <c r="S396" s="94">
        <v>14.46</v>
      </c>
      <c r="T396" s="94"/>
      <c r="U396" s="94"/>
    </row>
    <row r="397" s="9" customFormat="1" ht="15" hidden="1" customHeight="1" spans="1:21">
      <c r="A397" s="88" t="s">
        <v>34</v>
      </c>
      <c r="B397" s="95" t="s">
        <v>523</v>
      </c>
      <c r="C397" s="90">
        <f t="shared" si="53"/>
        <v>358.97</v>
      </c>
      <c r="D397" s="91">
        <f>VLOOKUP(B397,[1]Sheet1!$B$7:$C$388,2,0)</f>
        <v>245</v>
      </c>
      <c r="E397" s="90">
        <f t="shared" si="54"/>
        <v>113.97</v>
      </c>
      <c r="F397" s="94"/>
      <c r="G397" s="94"/>
      <c r="H397" s="94">
        <v>1.4</v>
      </c>
      <c r="I397" s="94">
        <v>13</v>
      </c>
      <c r="J397" s="94">
        <v>89.57</v>
      </c>
      <c r="K397" s="94">
        <v>0</v>
      </c>
      <c r="L397" s="94">
        <v>10</v>
      </c>
      <c r="M397" s="94"/>
      <c r="N397" s="94"/>
      <c r="O397" s="94"/>
      <c r="P397" s="94"/>
      <c r="Q397" s="94"/>
      <c r="R397" s="94"/>
      <c r="S397" s="94"/>
      <c r="T397" s="94"/>
      <c r="U397" s="94"/>
    </row>
    <row r="398" spans="5:5">
      <c r="E398" s="102"/>
    </row>
    <row r="399" s="11" customFormat="1" ht="36" customHeight="1" spans="2:20">
      <c r="B399" s="103"/>
      <c r="C399" s="103"/>
      <c r="D399" s="103"/>
      <c r="E399" s="103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</row>
  </sheetData>
  <sheetProtection formatCells="0" insertHyperlinks="0" autoFilter="0"/>
  <mergeCells count="29">
    <mergeCell ref="A1:U1"/>
    <mergeCell ref="A2:U2"/>
    <mergeCell ref="A3:U3"/>
    <mergeCell ref="F4:M4"/>
    <mergeCell ref="N4:S4"/>
    <mergeCell ref="T4:U4"/>
    <mergeCell ref="N5:O5"/>
    <mergeCell ref="P5:Q5"/>
    <mergeCell ref="R5:S5"/>
    <mergeCell ref="F10:J10"/>
    <mergeCell ref="N10:O10"/>
    <mergeCell ref="R10:S10"/>
    <mergeCell ref="B399:E399"/>
    <mergeCell ref="M399:R399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T5:T6"/>
    <mergeCell ref="U5:U6"/>
  </mergeCells>
  <conditionalFormatting sqref="B11:B79">
    <cfRule type="duplicateValues" dxfId="0" priority="1"/>
  </conditionalFormatting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WWO_wpscloud_20221208094540-68e92f0a0a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2023-05-26T03:14:00Z</dcterms:created>
  <dcterms:modified xsi:type="dcterms:W3CDTF">2023-06-12T02:54:36Z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200FBF412FC0411D9D854E547355652E</vt:lpwstr>
  </property>
  <property fmtid="{D5CDD505-2E9C-101B-9397-08002B2CF9AE}" pid="4" name="KSOReadingLayout">
    <vt:bool>true</vt:bool>
  </property>
</Properties>
</file>