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7496" windowHeight="11016" activeTab="2"/>
  </bookViews>
  <sheets>
    <sheet name="单位第一批 (30)" sheetId="12" r:id="rId1"/>
    <sheet name="个人" sheetId="3" r:id="rId2"/>
    <sheet name="15个人明细花名册 " sheetId="10" r:id="rId3"/>
  </sheets>
  <definedNames>
    <definedName name="_xlnm._FilterDatabase" localSheetId="0" hidden="1">'单位第一批 (30)'!$A$4:$K$36</definedName>
    <definedName name="_xlnm.Print_Area" localSheetId="0">'单位第一批 (30)'!$A$1:$K$36</definedName>
    <definedName name="_xlnm.Print_Area" localSheetId="1">个人!#REF!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0"/>
  <c r="H21"/>
  <c r="G21"/>
  <c r="F21"/>
  <c r="I10"/>
  <c r="H10"/>
  <c r="G10"/>
  <c r="F10"/>
  <c r="I7"/>
  <c r="H7"/>
  <c r="G7"/>
  <c r="F7"/>
  <c r="H4"/>
  <c r="H22" s="1"/>
  <c r="G4"/>
  <c r="F4"/>
  <c r="F22" s="1"/>
  <c r="I3"/>
  <c r="I4" s="1"/>
  <c r="I12" i="3"/>
  <c r="H12"/>
  <c r="G12"/>
  <c r="F12"/>
  <c r="E12"/>
  <c r="D12"/>
  <c r="J10"/>
  <c r="J9"/>
  <c r="J12" s="1"/>
  <c r="J8"/>
  <c r="J35" i="12"/>
  <c r="I35"/>
  <c r="H35"/>
  <c r="G35"/>
  <c r="F35"/>
  <c r="E35"/>
  <c r="D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8"/>
  <c r="J7"/>
  <c r="J6"/>
  <c r="J5"/>
  <c r="I22" i="10" l="1"/>
  <c r="G22"/>
</calcChain>
</file>

<file path=xl/sharedStrings.xml><?xml version="1.0" encoding="utf-8"?>
<sst xmlns="http://schemas.openxmlformats.org/spreadsheetml/2006/main" count="108" uniqueCount="76">
  <si>
    <t>2026年6月企业新招用劳动者社会保险补贴汇总表（第一批）</t>
  </si>
  <si>
    <t>序号</t>
  </si>
  <si>
    <t>企业名称</t>
  </si>
  <si>
    <t>补贴时间</t>
  </si>
  <si>
    <t>社会保险补贴项目</t>
  </si>
  <si>
    <t>合计金额（元）</t>
  </si>
  <si>
    <t>备注</t>
  </si>
  <si>
    <t>养老保险补贴</t>
  </si>
  <si>
    <t>医疗保险补贴</t>
  </si>
  <si>
    <t>失业保险补贴</t>
  </si>
  <si>
    <t>人数</t>
  </si>
  <si>
    <t>金额</t>
  </si>
  <si>
    <t>乌恰县吉中悦机动车检测有限公司</t>
  </si>
  <si>
    <t>新疆德聚仁和劳务派遣有限责任公司乌恰县分公司</t>
  </si>
  <si>
    <t>克州金盾保安押运有限责任公司乌恰押运中心</t>
  </si>
  <si>
    <t>新疆德泰国际货运代理有限公司</t>
  </si>
  <si>
    <t>乌恰县山泽水利建设投资有限责任公司</t>
  </si>
  <si>
    <t>新疆西极昆天文旅有限责任公司</t>
  </si>
  <si>
    <t>乌恰县远宏财务咨询服务有限公司</t>
  </si>
  <si>
    <t>乌恰县新安物业管理有限责任公司</t>
  </si>
  <si>
    <t>乌恰西极人力资源服务有限公司</t>
  </si>
  <si>
    <t>新疆紫金锌业有限公司</t>
  </si>
  <si>
    <t>乌恰金山耐磨材料有限公司</t>
  </si>
  <si>
    <t>乌恰县创益科技服务有限责任公司</t>
  </si>
  <si>
    <t>新疆华瑞人力资源服务有限责任公司</t>
  </si>
  <si>
    <t>新疆昆鹰保安服务有限责任公司</t>
  </si>
  <si>
    <t>克州新隆能源开发有限公司</t>
  </si>
  <si>
    <t>新疆沐瑞国际货运代理有限公司</t>
  </si>
  <si>
    <t>乌恰县白天鹅刺绣有限责任公司</t>
  </si>
  <si>
    <t>新疆紫金有色金属有限公司</t>
  </si>
  <si>
    <t>新疆易飞腾德农业发展有限公司</t>
  </si>
  <si>
    <t>新疆紫金黄金有限公司</t>
  </si>
  <si>
    <t>新疆紫金黄金冶金有限公司</t>
  </si>
  <si>
    <t>乌恰县阿合派依丽家政服务有限责任公司</t>
  </si>
  <si>
    <t>乌恰县雄卡尔公交有限责任公司宝地加气站</t>
  </si>
  <si>
    <t>新疆百帝康国际贸易有限公司</t>
  </si>
  <si>
    <t>新疆西道湾国际货运代理有限公司</t>
  </si>
  <si>
    <t>新疆天地经纬测绘工程有限公司乌恰县分公司</t>
  </si>
  <si>
    <t>新疆汉邦国际物流仓储有限公司</t>
  </si>
  <si>
    <t>乌恰县城乡建设市政服务有限责任公司</t>
  </si>
  <si>
    <t>新疆小沫沫人才创新科技有限公司乌恰分公司</t>
  </si>
  <si>
    <t>新疆西极众创园区投资开发有限公司</t>
  </si>
  <si>
    <t>合计</t>
  </si>
  <si>
    <t>制表人：</t>
  </si>
  <si>
    <t>审核人：</t>
  </si>
  <si>
    <t>2026年6月企业高校毕业生个人部分社会保险补贴汇总表</t>
  </si>
  <si>
    <t>国网新疆电力有限公司乌恰县供电公司</t>
  </si>
  <si>
    <t>2026年6月企业高校毕业生社会保险补贴花名册</t>
  </si>
  <si>
    <t>单位
名称</t>
  </si>
  <si>
    <t>姓   名</t>
  </si>
  <si>
    <t>补贴
时间</t>
  </si>
  <si>
    <t>缴费
基数</t>
  </si>
  <si>
    <t>养老
（8%）</t>
  </si>
  <si>
    <t>医疗
（2%）</t>
  </si>
  <si>
    <t>失业
（0.5%）</t>
  </si>
  <si>
    <t>古丽达娜·买买提吐尔地</t>
  </si>
  <si>
    <t>5069</t>
  </si>
  <si>
    <t>合计：1人</t>
  </si>
  <si>
    <t>吉中悦机动车检测有限公司</t>
  </si>
  <si>
    <t>玉麦尔拜克·哈迪尔江</t>
  </si>
  <si>
    <t>艾米拉·买买提肉孜</t>
  </si>
  <si>
    <t>合计：2人</t>
  </si>
  <si>
    <t>杨振姣</t>
  </si>
  <si>
    <t>美合日班·肉孜阿吉</t>
  </si>
  <si>
    <t>钟  汉</t>
  </si>
  <si>
    <t>陈钰琴</t>
  </si>
  <si>
    <t>莫梦磊</t>
  </si>
  <si>
    <t>张羚婕</t>
  </si>
  <si>
    <t>张  莹</t>
  </si>
  <si>
    <t>张立国</t>
  </si>
  <si>
    <t>马兴武</t>
  </si>
  <si>
    <t>王瑞生</t>
  </si>
  <si>
    <t>王  苇</t>
  </si>
  <si>
    <t>郭春喜</t>
  </si>
  <si>
    <t>合计：10人</t>
  </si>
  <si>
    <t>总合计（人数/金额）15人</t>
  </si>
</sst>
</file>

<file path=xl/styles.xml><?xml version="1.0" encoding="utf-8"?>
<styleSheet xmlns="http://schemas.openxmlformats.org/spreadsheetml/2006/main">
  <numFmts count="2">
    <numFmt numFmtId="178" formatCode="[$-F800]dddd\,\ mmmm\ dd\,\ yyyy"/>
    <numFmt numFmtId="181" formatCode="0.00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26"/>
      <name val="宋体"/>
      <charset val="134"/>
    </font>
    <font>
      <b/>
      <sz val="12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b/>
      <sz val="20"/>
      <name val="宋体"/>
      <charset val="134"/>
      <scheme val="major"/>
    </font>
    <font>
      <b/>
      <sz val="11"/>
      <name val="仿宋"/>
      <charset val="134"/>
    </font>
    <font>
      <b/>
      <sz val="10"/>
      <name val="仿宋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178" fontId="4" fillId="0" borderId="0"/>
  </cellStyleXfs>
  <cellXfs count="9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181" fontId="9" fillId="0" borderId="1" xfId="1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181" fontId="10" fillId="0" borderId="1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0" fontId="9" fillId="2" borderId="3" xfId="1" applyNumberFormat="1" applyFont="1" applyFill="1" applyBorder="1" applyAlignment="1">
      <alignment horizontal="center" vertical="center" wrapText="1"/>
    </xf>
    <xf numFmtId="0" fontId="11" fillId="2" borderId="1" xfId="1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81" fontId="14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181" fontId="17" fillId="0" borderId="0" xfId="0" applyNumberFormat="1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181" fontId="14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57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81" fontId="14" fillId="0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left" vertical="center" wrapText="1"/>
    </xf>
    <xf numFmtId="0" fontId="21" fillId="0" borderId="8" xfId="0" applyNumberFormat="1" applyFont="1" applyFill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21" fillId="0" borderId="4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0" borderId="5" xfId="0" applyNumberFormat="1" applyFont="1" applyFill="1" applyBorder="1" applyAlignment="1">
      <alignment horizontal="center" vertical="center" wrapText="1"/>
    </xf>
    <xf numFmtId="0" fontId="21" fillId="0" borderId="6" xfId="0" applyNumberFormat="1" applyFont="1" applyFill="1" applyBorder="1" applyAlignment="1">
      <alignment horizontal="center" vertical="center" wrapText="1"/>
    </xf>
    <xf numFmtId="0" fontId="21" fillId="0" borderId="7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20" fillId="0" borderId="4" xfId="0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0" fillId="0" borderId="5" xfId="0" applyNumberFormat="1" applyFont="1" applyFill="1" applyBorder="1" applyAlignment="1">
      <alignment horizontal="center" vertical="center" wrapText="1"/>
    </xf>
    <xf numFmtId="0" fontId="20" fillId="0" borderId="6" xfId="0" applyNumberFormat="1" applyFont="1" applyFill="1" applyBorder="1" applyAlignment="1">
      <alignment horizontal="center" vertical="center" wrapText="1"/>
    </xf>
    <xf numFmtId="0" fontId="20" fillId="0" borderId="7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view="pageBreakPreview" workbookViewId="0">
      <selection activeCell="G11" sqref="G11"/>
    </sheetView>
  </sheetViews>
  <sheetFormatPr defaultColWidth="9" defaultRowHeight="14.4"/>
  <cols>
    <col min="1" max="1" width="6.109375" style="33" customWidth="1"/>
    <col min="2" max="2" width="25" style="33" customWidth="1"/>
    <col min="3" max="3" width="14.44140625" style="33" customWidth="1"/>
    <col min="4" max="4" width="9" style="34"/>
    <col min="5" max="5" width="15.21875" style="33" customWidth="1"/>
    <col min="6" max="6" width="9.21875" style="33" customWidth="1"/>
    <col min="7" max="7" width="11.6640625" style="33"/>
    <col min="8" max="8" width="9" style="33"/>
    <col min="9" max="9" width="10.33203125" style="33"/>
    <col min="10" max="10" width="13.77734375" style="33" customWidth="1"/>
    <col min="11" max="11" width="7.77734375" style="33" customWidth="1"/>
    <col min="12" max="12" width="11.44140625" style="33"/>
    <col min="13" max="16384" width="9" style="33"/>
  </cols>
  <sheetData>
    <row r="1" spans="1:11" s="29" customFormat="1" ht="34.799999999999997" customHeight="1">
      <c r="A1" s="60" t="s">
        <v>0</v>
      </c>
      <c r="B1" s="61"/>
      <c r="C1" s="60"/>
      <c r="D1" s="60"/>
      <c r="E1" s="60"/>
      <c r="F1" s="60"/>
      <c r="G1" s="60"/>
      <c r="H1" s="60"/>
      <c r="I1" s="60"/>
      <c r="J1" s="60"/>
      <c r="K1" s="60"/>
    </row>
    <row r="2" spans="1:11" s="29" customFormat="1" ht="19.05" customHeight="1">
      <c r="A2" s="67" t="s">
        <v>1</v>
      </c>
      <c r="B2" s="67" t="s">
        <v>2</v>
      </c>
      <c r="C2" s="70" t="s">
        <v>3</v>
      </c>
      <c r="D2" s="62" t="s">
        <v>4</v>
      </c>
      <c r="E2" s="63"/>
      <c r="F2" s="63"/>
      <c r="G2" s="63"/>
      <c r="H2" s="63"/>
      <c r="I2" s="64"/>
      <c r="J2" s="65" t="s">
        <v>5</v>
      </c>
      <c r="K2" s="65" t="s">
        <v>6</v>
      </c>
    </row>
    <row r="3" spans="1:11" s="29" customFormat="1" ht="18" customHeight="1">
      <c r="A3" s="68"/>
      <c r="B3" s="68"/>
      <c r="C3" s="71"/>
      <c r="D3" s="65" t="s">
        <v>7</v>
      </c>
      <c r="E3" s="65"/>
      <c r="F3" s="65" t="s">
        <v>8</v>
      </c>
      <c r="G3" s="65"/>
      <c r="H3" s="65" t="s">
        <v>9</v>
      </c>
      <c r="I3" s="65"/>
      <c r="J3" s="65"/>
      <c r="K3" s="65"/>
    </row>
    <row r="4" spans="1:11" s="29" customFormat="1" ht="18" customHeight="1">
      <c r="A4" s="69"/>
      <c r="B4" s="69"/>
      <c r="C4" s="72"/>
      <c r="D4" s="54" t="s">
        <v>10</v>
      </c>
      <c r="E4" s="54" t="s">
        <v>11</v>
      </c>
      <c r="F4" s="54" t="s">
        <v>10</v>
      </c>
      <c r="G4" s="54" t="s">
        <v>11</v>
      </c>
      <c r="H4" s="54" t="s">
        <v>10</v>
      </c>
      <c r="I4" s="54" t="s">
        <v>11</v>
      </c>
      <c r="J4" s="65"/>
      <c r="K4" s="65"/>
    </row>
    <row r="5" spans="1:11" s="52" customFormat="1" ht="24" customHeight="1">
      <c r="A5" s="53">
        <v>1</v>
      </c>
      <c r="B5" s="53" t="s">
        <v>12</v>
      </c>
      <c r="C5" s="55">
        <v>46174</v>
      </c>
      <c r="D5" s="53">
        <v>10</v>
      </c>
      <c r="E5" s="56">
        <v>8110.4</v>
      </c>
      <c r="F5" s="53">
        <v>10</v>
      </c>
      <c r="G5" s="56">
        <v>4308.7</v>
      </c>
      <c r="H5" s="53">
        <v>10</v>
      </c>
      <c r="I5" s="56">
        <v>253.5</v>
      </c>
      <c r="J5" s="56">
        <f>E5+G5+I5</f>
        <v>12672.599999999999</v>
      </c>
    </row>
    <row r="6" spans="1:11" s="52" customFormat="1" ht="24" customHeight="1">
      <c r="A6" s="53">
        <v>2</v>
      </c>
      <c r="B6" s="53" t="s">
        <v>13</v>
      </c>
      <c r="C6" s="55">
        <v>46174</v>
      </c>
      <c r="D6" s="53">
        <v>39</v>
      </c>
      <c r="E6" s="56">
        <v>32072.48</v>
      </c>
      <c r="F6" s="53">
        <v>39</v>
      </c>
      <c r="G6" s="56">
        <v>17038.689999999999</v>
      </c>
      <c r="H6" s="53">
        <v>39</v>
      </c>
      <c r="I6" s="56">
        <v>1002.45</v>
      </c>
      <c r="J6" s="56">
        <f>E6+G6+I6</f>
        <v>50113.619999999995</v>
      </c>
    </row>
    <row r="7" spans="1:11" s="52" customFormat="1" ht="24" customHeight="1">
      <c r="A7" s="53">
        <v>3</v>
      </c>
      <c r="B7" s="53" t="s">
        <v>14</v>
      </c>
      <c r="C7" s="55">
        <v>46174</v>
      </c>
      <c r="D7" s="53">
        <v>65</v>
      </c>
      <c r="E7" s="56">
        <v>52717.599999999999</v>
      </c>
      <c r="F7" s="53">
        <v>65</v>
      </c>
      <c r="G7" s="56">
        <v>28006.55</v>
      </c>
      <c r="H7" s="53">
        <v>65</v>
      </c>
      <c r="I7" s="56">
        <v>1647.75</v>
      </c>
      <c r="J7" s="56">
        <f>E7+G7+I7</f>
        <v>82371.899999999994</v>
      </c>
    </row>
    <row r="8" spans="1:11" s="52" customFormat="1" ht="24" customHeight="1">
      <c r="A8" s="53">
        <v>4</v>
      </c>
      <c r="B8" s="53" t="s">
        <v>15</v>
      </c>
      <c r="C8" s="55">
        <v>46174</v>
      </c>
      <c r="D8" s="53">
        <v>6</v>
      </c>
      <c r="E8" s="56">
        <v>4866.24</v>
      </c>
      <c r="F8" s="53">
        <v>6</v>
      </c>
      <c r="G8" s="56">
        <v>2585.2199999999998</v>
      </c>
      <c r="H8" s="53">
        <v>6</v>
      </c>
      <c r="I8" s="56">
        <v>152.1</v>
      </c>
      <c r="J8" s="56">
        <f>E8+G8+I8</f>
        <v>7603.5599999999995</v>
      </c>
    </row>
    <row r="9" spans="1:11" s="52" customFormat="1" ht="24" customHeight="1">
      <c r="A9" s="53">
        <v>5</v>
      </c>
      <c r="B9" s="53" t="s">
        <v>16</v>
      </c>
      <c r="C9" s="55">
        <v>46174</v>
      </c>
      <c r="D9" s="53">
        <v>7</v>
      </c>
      <c r="E9" s="56">
        <v>8342.2099999999991</v>
      </c>
      <c r="F9" s="53">
        <v>7</v>
      </c>
      <c r="G9" s="56">
        <v>4431.8</v>
      </c>
      <c r="H9" s="53">
        <v>7</v>
      </c>
      <c r="I9" s="56">
        <v>260.68</v>
      </c>
      <c r="J9" s="56">
        <v>13034.69</v>
      </c>
    </row>
    <row r="10" spans="1:11" s="52" customFormat="1" ht="24" customHeight="1">
      <c r="A10" s="53">
        <v>6</v>
      </c>
      <c r="B10" s="53" t="s">
        <v>17</v>
      </c>
      <c r="C10" s="55">
        <v>46174</v>
      </c>
      <c r="D10" s="53">
        <v>9</v>
      </c>
      <c r="E10" s="56">
        <v>7299.36</v>
      </c>
      <c r="F10" s="53">
        <v>9</v>
      </c>
      <c r="G10" s="56">
        <v>3877.83</v>
      </c>
      <c r="H10" s="53">
        <v>9</v>
      </c>
      <c r="I10" s="56">
        <v>228.15</v>
      </c>
      <c r="J10" s="56">
        <f>E10+G10+I10</f>
        <v>11405.339999999998</v>
      </c>
    </row>
    <row r="11" spans="1:11" s="52" customFormat="1" ht="24" customHeight="1">
      <c r="A11" s="53">
        <v>7</v>
      </c>
      <c r="B11" s="53" t="s">
        <v>18</v>
      </c>
      <c r="C11" s="55">
        <v>46174</v>
      </c>
      <c r="D11" s="53">
        <v>3</v>
      </c>
      <c r="E11" s="56">
        <v>3040.16</v>
      </c>
      <c r="F11" s="53">
        <v>3</v>
      </c>
      <c r="G11" s="56">
        <v>1615.1</v>
      </c>
      <c r="H11" s="53">
        <v>3</v>
      </c>
      <c r="I11" s="56">
        <v>95.02</v>
      </c>
      <c r="J11" s="56">
        <f>E11+G11+I11</f>
        <v>4750.2800000000007</v>
      </c>
    </row>
    <row r="12" spans="1:11" s="52" customFormat="1" ht="24" customHeight="1">
      <c r="A12" s="53">
        <v>8</v>
      </c>
      <c r="B12" s="53" t="s">
        <v>19</v>
      </c>
      <c r="C12" s="55">
        <v>46174</v>
      </c>
      <c r="D12" s="53">
        <v>28</v>
      </c>
      <c r="E12" s="56">
        <v>23009.759999999998</v>
      </c>
      <c r="F12" s="53">
        <v>28</v>
      </c>
      <c r="G12" s="56">
        <v>12224.07</v>
      </c>
      <c r="H12" s="53">
        <v>28</v>
      </c>
      <c r="I12" s="56">
        <v>719.19</v>
      </c>
      <c r="J12" s="56">
        <f>E12+G12+I12</f>
        <v>35953.020000000004</v>
      </c>
    </row>
    <row r="13" spans="1:11" s="52" customFormat="1" ht="24" customHeight="1">
      <c r="A13" s="53">
        <v>9</v>
      </c>
      <c r="B13" s="53" t="s">
        <v>20</v>
      </c>
      <c r="C13" s="55">
        <v>46174</v>
      </c>
      <c r="D13" s="53">
        <v>95</v>
      </c>
      <c r="E13" s="56">
        <v>84983.35</v>
      </c>
      <c r="F13" s="53">
        <v>95</v>
      </c>
      <c r="G13" s="56">
        <v>45147.8</v>
      </c>
      <c r="H13" s="53">
        <v>95</v>
      </c>
      <c r="I13" s="56">
        <v>2656.12</v>
      </c>
      <c r="J13" s="56">
        <f>E13+G13+I13</f>
        <v>132787.27000000002</v>
      </c>
    </row>
    <row r="14" spans="1:11" s="52" customFormat="1" ht="24" customHeight="1">
      <c r="A14" s="53">
        <v>10</v>
      </c>
      <c r="B14" s="53" t="s">
        <v>21</v>
      </c>
      <c r="C14" s="55">
        <v>46174</v>
      </c>
      <c r="D14" s="53">
        <v>73</v>
      </c>
      <c r="E14" s="57">
        <v>91251.199999999997</v>
      </c>
      <c r="F14" s="53">
        <v>73</v>
      </c>
      <c r="G14" s="56">
        <v>48477.279999999999</v>
      </c>
      <c r="H14" s="53">
        <v>73</v>
      </c>
      <c r="I14" s="56">
        <v>2851.68</v>
      </c>
      <c r="J14" s="56">
        <f t="shared" ref="J14:J35" si="0">E14+G14+I14</f>
        <v>142580.15999999997</v>
      </c>
    </row>
    <row r="15" spans="1:11" s="52" customFormat="1" ht="24" customHeight="1">
      <c r="A15" s="53">
        <v>11</v>
      </c>
      <c r="B15" s="53" t="s">
        <v>22</v>
      </c>
      <c r="C15" s="55">
        <v>46174</v>
      </c>
      <c r="D15" s="53">
        <v>43</v>
      </c>
      <c r="E15" s="56">
        <v>38914.720000000001</v>
      </c>
      <c r="F15" s="53">
        <v>43</v>
      </c>
      <c r="G15" s="56">
        <v>20673.560000000001</v>
      </c>
      <c r="H15" s="53">
        <v>43</v>
      </c>
      <c r="I15" s="57">
        <v>1216.2</v>
      </c>
      <c r="J15" s="56">
        <f t="shared" si="0"/>
        <v>60804.479999999996</v>
      </c>
    </row>
    <row r="16" spans="1:11" s="52" customFormat="1" ht="24" customHeight="1">
      <c r="A16" s="53">
        <v>12</v>
      </c>
      <c r="B16" s="53" t="s">
        <v>23</v>
      </c>
      <c r="C16" s="55">
        <v>46174</v>
      </c>
      <c r="D16" s="53">
        <v>1</v>
      </c>
      <c r="E16" s="53">
        <v>984.34</v>
      </c>
      <c r="F16" s="53">
        <v>1</v>
      </c>
      <c r="G16" s="53">
        <v>522.92999999999995</v>
      </c>
      <c r="H16" s="53">
        <v>1</v>
      </c>
      <c r="I16" s="53">
        <v>30.76</v>
      </c>
      <c r="J16" s="56">
        <f t="shared" si="0"/>
        <v>1538.03</v>
      </c>
    </row>
    <row r="17" spans="1:10" s="52" customFormat="1" ht="24" customHeight="1">
      <c r="A17" s="53">
        <v>13</v>
      </c>
      <c r="B17" s="53" t="s">
        <v>24</v>
      </c>
      <c r="C17" s="55">
        <v>46174</v>
      </c>
      <c r="D17" s="53">
        <v>160</v>
      </c>
      <c r="E17" s="53">
        <v>133872.73000000001</v>
      </c>
      <c r="F17" s="53">
        <v>160</v>
      </c>
      <c r="G17" s="53">
        <v>71120.600000000006</v>
      </c>
      <c r="H17" s="53">
        <v>160</v>
      </c>
      <c r="I17" s="53">
        <v>4184.2299999999996</v>
      </c>
      <c r="J17" s="56">
        <f t="shared" si="0"/>
        <v>209177.56000000003</v>
      </c>
    </row>
    <row r="18" spans="1:10" s="53" customFormat="1" ht="24" customHeight="1">
      <c r="A18" s="53">
        <v>14</v>
      </c>
      <c r="B18" s="53" t="s">
        <v>25</v>
      </c>
      <c r="C18" s="55">
        <v>46174</v>
      </c>
      <c r="D18" s="53">
        <v>15</v>
      </c>
      <c r="E18" s="57">
        <v>12495.52</v>
      </c>
      <c r="F18" s="53">
        <v>15</v>
      </c>
      <c r="G18" s="53">
        <v>6638.31</v>
      </c>
      <c r="H18" s="53">
        <v>15</v>
      </c>
      <c r="I18" s="53">
        <v>390.55</v>
      </c>
      <c r="J18" s="56">
        <f t="shared" si="0"/>
        <v>19524.38</v>
      </c>
    </row>
    <row r="19" spans="1:10" s="53" customFormat="1" ht="24" customHeight="1">
      <c r="A19" s="53">
        <v>15</v>
      </c>
      <c r="B19" s="53" t="s">
        <v>26</v>
      </c>
      <c r="C19" s="55">
        <v>46174</v>
      </c>
      <c r="D19" s="53">
        <v>10</v>
      </c>
      <c r="E19" s="56">
        <v>13516.8</v>
      </c>
      <c r="F19" s="53">
        <v>10</v>
      </c>
      <c r="G19" s="56">
        <v>7180.8</v>
      </c>
      <c r="H19" s="53">
        <v>10</v>
      </c>
      <c r="I19" s="56">
        <v>422.4</v>
      </c>
      <c r="J19" s="56">
        <f t="shared" si="0"/>
        <v>21120</v>
      </c>
    </row>
    <row r="20" spans="1:10" s="53" customFormat="1" ht="24" customHeight="1">
      <c r="A20" s="53">
        <v>16</v>
      </c>
      <c r="B20" s="53" t="s">
        <v>27</v>
      </c>
      <c r="C20" s="55">
        <v>46174</v>
      </c>
      <c r="D20" s="53">
        <v>4</v>
      </c>
      <c r="E20" s="56">
        <v>3244.16</v>
      </c>
      <c r="F20" s="53">
        <v>4</v>
      </c>
      <c r="G20" s="56">
        <v>1723.48</v>
      </c>
      <c r="H20" s="53">
        <v>4</v>
      </c>
      <c r="I20" s="53">
        <v>101.4</v>
      </c>
      <c r="J20" s="56">
        <f t="shared" si="0"/>
        <v>5069.0399999999991</v>
      </c>
    </row>
    <row r="21" spans="1:10" s="53" customFormat="1" ht="24" customHeight="1">
      <c r="A21" s="53">
        <v>17</v>
      </c>
      <c r="B21" s="53" t="s">
        <v>28</v>
      </c>
      <c r="C21" s="55">
        <v>46174</v>
      </c>
      <c r="D21" s="53">
        <v>5</v>
      </c>
      <c r="E21" s="56">
        <v>4055.2</v>
      </c>
      <c r="F21" s="53">
        <v>5</v>
      </c>
      <c r="G21" s="56">
        <v>2154.35</v>
      </c>
      <c r="H21" s="53">
        <v>5</v>
      </c>
      <c r="I21" s="56">
        <v>126.75</v>
      </c>
      <c r="J21" s="56">
        <f t="shared" si="0"/>
        <v>6336.2999999999993</v>
      </c>
    </row>
    <row r="22" spans="1:10" s="53" customFormat="1" ht="24" customHeight="1">
      <c r="A22" s="53">
        <v>18</v>
      </c>
      <c r="B22" s="53" t="s">
        <v>29</v>
      </c>
      <c r="C22" s="55">
        <v>46174</v>
      </c>
      <c r="D22" s="53">
        <v>264</v>
      </c>
      <c r="E22" s="56">
        <v>303627.68</v>
      </c>
      <c r="F22" s="53">
        <v>264</v>
      </c>
      <c r="G22" s="56">
        <v>161302.59</v>
      </c>
      <c r="H22" s="53">
        <v>264</v>
      </c>
      <c r="I22" s="57">
        <v>9488.75</v>
      </c>
      <c r="J22" s="56">
        <f t="shared" si="0"/>
        <v>474419.02</v>
      </c>
    </row>
    <row r="23" spans="1:10" s="53" customFormat="1" ht="24" customHeight="1">
      <c r="A23" s="53">
        <v>19</v>
      </c>
      <c r="B23" s="53" t="s">
        <v>30</v>
      </c>
      <c r="C23" s="55">
        <v>46174</v>
      </c>
      <c r="D23" s="53">
        <v>2</v>
      </c>
      <c r="E23" s="53">
        <v>1622.08</v>
      </c>
      <c r="F23" s="53">
        <v>2</v>
      </c>
      <c r="G23" s="53">
        <v>861.74</v>
      </c>
      <c r="H23" s="53">
        <v>2</v>
      </c>
      <c r="I23" s="53">
        <v>50.7</v>
      </c>
      <c r="J23" s="56">
        <f t="shared" si="0"/>
        <v>2534.5199999999995</v>
      </c>
    </row>
    <row r="24" spans="1:10" s="53" customFormat="1" ht="24" customHeight="1">
      <c r="A24" s="53">
        <v>20</v>
      </c>
      <c r="B24" s="53" t="s">
        <v>31</v>
      </c>
      <c r="C24" s="55">
        <v>46174</v>
      </c>
      <c r="D24" s="53">
        <v>287</v>
      </c>
      <c r="E24" s="53">
        <v>372257.2</v>
      </c>
      <c r="F24" s="53">
        <v>287</v>
      </c>
      <c r="G24" s="53">
        <v>197171.49</v>
      </c>
      <c r="H24" s="53">
        <v>287</v>
      </c>
      <c r="I24" s="53">
        <v>11598.53</v>
      </c>
      <c r="J24" s="56">
        <f t="shared" si="0"/>
        <v>581027.22</v>
      </c>
    </row>
    <row r="25" spans="1:10" s="53" customFormat="1" ht="24" customHeight="1">
      <c r="A25" s="53">
        <v>21</v>
      </c>
      <c r="B25" s="53" t="s">
        <v>32</v>
      </c>
      <c r="C25" s="55">
        <v>46174</v>
      </c>
      <c r="D25" s="53">
        <v>14</v>
      </c>
      <c r="E25" s="53">
        <v>18204.16</v>
      </c>
      <c r="F25" s="53">
        <v>14</v>
      </c>
      <c r="G25" s="53">
        <v>9670.98</v>
      </c>
      <c r="H25" s="53">
        <v>14</v>
      </c>
      <c r="I25" s="53">
        <v>568.9</v>
      </c>
      <c r="J25" s="56">
        <f t="shared" si="0"/>
        <v>28444.04</v>
      </c>
    </row>
    <row r="26" spans="1:10" s="53" customFormat="1" ht="24" customHeight="1">
      <c r="A26" s="53">
        <v>22</v>
      </c>
      <c r="B26" s="53" t="s">
        <v>33</v>
      </c>
      <c r="C26" s="55">
        <v>46174</v>
      </c>
      <c r="D26" s="53">
        <v>2</v>
      </c>
      <c r="E26" s="53">
        <v>1622.08</v>
      </c>
      <c r="F26" s="53">
        <v>2</v>
      </c>
      <c r="G26" s="53">
        <v>861.74</v>
      </c>
      <c r="H26" s="53">
        <v>2</v>
      </c>
      <c r="I26" s="53">
        <v>50.7</v>
      </c>
      <c r="J26" s="56">
        <f t="shared" si="0"/>
        <v>2534.5199999999995</v>
      </c>
    </row>
    <row r="27" spans="1:10" s="53" customFormat="1" ht="24" customHeight="1">
      <c r="A27" s="53">
        <v>23</v>
      </c>
      <c r="B27" s="53" t="s">
        <v>34</v>
      </c>
      <c r="C27" s="55">
        <v>46174</v>
      </c>
      <c r="D27" s="53">
        <v>5</v>
      </c>
      <c r="E27" s="53">
        <v>4055.2</v>
      </c>
      <c r="F27" s="53">
        <v>5</v>
      </c>
      <c r="G27" s="53">
        <v>2154.35</v>
      </c>
      <c r="H27" s="53">
        <v>5</v>
      </c>
      <c r="I27" s="53">
        <v>126.75</v>
      </c>
      <c r="J27" s="56">
        <f t="shared" si="0"/>
        <v>6336.2999999999993</v>
      </c>
    </row>
    <row r="28" spans="1:10" s="53" customFormat="1" ht="24" customHeight="1">
      <c r="A28" s="53">
        <v>24</v>
      </c>
      <c r="B28" s="53" t="s">
        <v>35</v>
      </c>
      <c r="C28" s="55">
        <v>46174</v>
      </c>
      <c r="D28" s="53">
        <v>1</v>
      </c>
      <c r="E28" s="53">
        <v>811.04</v>
      </c>
      <c r="F28" s="53">
        <v>1</v>
      </c>
      <c r="G28" s="53">
        <v>430.87</v>
      </c>
      <c r="H28" s="53">
        <v>1</v>
      </c>
      <c r="I28" s="53">
        <v>25.35</v>
      </c>
      <c r="J28" s="56">
        <f t="shared" si="0"/>
        <v>1267.2599999999998</v>
      </c>
    </row>
    <row r="29" spans="1:10" s="53" customFormat="1" ht="24" customHeight="1">
      <c r="A29" s="53">
        <v>25</v>
      </c>
      <c r="B29" s="53" t="s">
        <v>36</v>
      </c>
      <c r="C29" s="55">
        <v>46174</v>
      </c>
      <c r="D29" s="53">
        <v>3</v>
      </c>
      <c r="E29" s="53">
        <v>3334.23</v>
      </c>
      <c r="F29" s="53">
        <v>3</v>
      </c>
      <c r="G29" s="53">
        <v>1771.32</v>
      </c>
      <c r="H29" s="53">
        <v>3</v>
      </c>
      <c r="I29" s="53">
        <v>104.2</v>
      </c>
      <c r="J29" s="56">
        <f t="shared" si="0"/>
        <v>5209.75</v>
      </c>
    </row>
    <row r="30" spans="1:10" s="53" customFormat="1" ht="24" customHeight="1">
      <c r="A30" s="53">
        <v>26</v>
      </c>
      <c r="B30" s="53" t="s">
        <v>37</v>
      </c>
      <c r="C30" s="55">
        <v>46174</v>
      </c>
      <c r="D30" s="53">
        <v>3</v>
      </c>
      <c r="E30" s="53">
        <v>2433.12</v>
      </c>
      <c r="F30" s="53">
        <v>3</v>
      </c>
      <c r="G30" s="53">
        <v>1292.6099999999999</v>
      </c>
      <c r="H30" s="53">
        <v>3</v>
      </c>
      <c r="I30" s="53">
        <v>76.05</v>
      </c>
      <c r="J30" s="56">
        <f t="shared" si="0"/>
        <v>3801.7799999999997</v>
      </c>
    </row>
    <row r="31" spans="1:10" s="53" customFormat="1" ht="24" customHeight="1">
      <c r="A31" s="53">
        <v>27</v>
      </c>
      <c r="B31" s="53" t="s">
        <v>38</v>
      </c>
      <c r="C31" s="55">
        <v>46174</v>
      </c>
      <c r="D31" s="53">
        <v>1</v>
      </c>
      <c r="E31" s="53">
        <v>811.04</v>
      </c>
      <c r="F31" s="53">
        <v>1</v>
      </c>
      <c r="G31" s="53">
        <v>430.87</v>
      </c>
      <c r="H31" s="53">
        <v>1</v>
      </c>
      <c r="I31" s="53">
        <v>25.35</v>
      </c>
      <c r="J31" s="56">
        <f t="shared" si="0"/>
        <v>1267.2599999999998</v>
      </c>
    </row>
    <row r="32" spans="1:10" s="52" customFormat="1" ht="24" customHeight="1">
      <c r="A32" s="53">
        <v>28</v>
      </c>
      <c r="B32" s="53" t="s">
        <v>39</v>
      </c>
      <c r="C32" s="55">
        <v>46174</v>
      </c>
      <c r="D32" s="53">
        <v>1</v>
      </c>
      <c r="E32" s="53">
        <v>811.04</v>
      </c>
      <c r="F32" s="53">
        <v>1</v>
      </c>
      <c r="G32" s="53">
        <v>430.87</v>
      </c>
      <c r="H32" s="53">
        <v>1</v>
      </c>
      <c r="I32" s="53">
        <v>25.35</v>
      </c>
      <c r="J32" s="56">
        <f t="shared" si="0"/>
        <v>1267.2599999999998</v>
      </c>
    </row>
    <row r="33" spans="1:16" s="53" customFormat="1" ht="24" customHeight="1">
      <c r="A33" s="53">
        <v>29</v>
      </c>
      <c r="B33" s="53" t="s">
        <v>40</v>
      </c>
      <c r="C33" s="55">
        <v>46174</v>
      </c>
      <c r="D33" s="53">
        <v>8</v>
      </c>
      <c r="E33" s="53">
        <v>6488.32</v>
      </c>
      <c r="F33" s="53">
        <v>8</v>
      </c>
      <c r="G33" s="53">
        <v>3446.96</v>
      </c>
      <c r="H33" s="53">
        <v>8</v>
      </c>
      <c r="I33" s="53">
        <v>202.8</v>
      </c>
      <c r="J33" s="53">
        <f t="shared" si="0"/>
        <v>10138.079999999998</v>
      </c>
      <c r="N33" s="58"/>
      <c r="P33" s="33"/>
    </row>
    <row r="34" spans="1:16" s="53" customFormat="1" ht="24" customHeight="1">
      <c r="A34" s="53">
        <v>30</v>
      </c>
      <c r="B34" s="53" t="s">
        <v>41</v>
      </c>
      <c r="C34" s="55">
        <v>46174</v>
      </c>
      <c r="D34" s="53">
        <v>2</v>
      </c>
      <c r="E34" s="53">
        <v>1622.08</v>
      </c>
      <c r="F34" s="53">
        <v>2</v>
      </c>
      <c r="G34" s="53">
        <v>861.74</v>
      </c>
      <c r="H34" s="53">
        <v>2</v>
      </c>
      <c r="I34" s="53">
        <v>50.7</v>
      </c>
      <c r="J34" s="53">
        <f t="shared" si="0"/>
        <v>2534.5199999999995</v>
      </c>
    </row>
    <row r="35" spans="1:16" s="38" customFormat="1" ht="34.950000000000003" customHeight="1">
      <c r="A35" s="66" t="s">
        <v>42</v>
      </c>
      <c r="B35" s="66"/>
      <c r="C35" s="66"/>
      <c r="D35" s="58">
        <f t="shared" ref="D35:I35" si="1">SUM(D5:D34)</f>
        <v>1166</v>
      </c>
      <c r="E35" s="58">
        <f t="shared" si="1"/>
        <v>1240475.5000000002</v>
      </c>
      <c r="F35" s="58">
        <f t="shared" si="1"/>
        <v>1166</v>
      </c>
      <c r="G35" s="58">
        <f t="shared" si="1"/>
        <v>658415.19999999972</v>
      </c>
      <c r="H35" s="58">
        <f t="shared" si="1"/>
        <v>1166</v>
      </c>
      <c r="I35" s="58">
        <f t="shared" si="1"/>
        <v>38733.06</v>
      </c>
      <c r="J35" s="58">
        <f t="shared" si="0"/>
        <v>1937623.76</v>
      </c>
      <c r="K35" s="59"/>
      <c r="N35" s="58"/>
    </row>
    <row r="36" spans="1:16" s="7" customFormat="1" ht="34.950000000000003" customHeight="1">
      <c r="A36" s="28"/>
      <c r="B36" s="28" t="s">
        <v>43</v>
      </c>
      <c r="C36" s="25"/>
      <c r="D36" s="25"/>
      <c r="E36" s="28" t="s">
        <v>44</v>
      </c>
      <c r="F36" s="25"/>
      <c r="G36" s="25"/>
      <c r="H36" s="25"/>
      <c r="I36" s="25"/>
      <c r="J36" s="26"/>
      <c r="K36" s="27"/>
    </row>
  </sheetData>
  <autoFilter ref="A4:K36">
    <extLst/>
  </autoFilter>
  <mergeCells count="11">
    <mergeCell ref="A35:C35"/>
    <mergeCell ref="A2:A4"/>
    <mergeCell ref="B2:B4"/>
    <mergeCell ref="C2:C4"/>
    <mergeCell ref="A1:K1"/>
    <mergeCell ref="D2:I2"/>
    <mergeCell ref="D3:E3"/>
    <mergeCell ref="F3:G3"/>
    <mergeCell ref="H3:I3"/>
    <mergeCell ref="J2:J4"/>
    <mergeCell ref="K2:K4"/>
  </mergeCells>
  <phoneticPr fontId="22" type="noConversion"/>
  <pageMargins left="0.75" right="0.75" top="1" bottom="1" header="0.5" footer="0.5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4:M14"/>
  <sheetViews>
    <sheetView view="pageBreakPreview" topLeftCell="A7" workbookViewId="0">
      <selection activeCell="F9" sqref="F9"/>
    </sheetView>
  </sheetViews>
  <sheetFormatPr defaultColWidth="9" defaultRowHeight="14.4"/>
  <cols>
    <col min="1" max="1" width="9" style="33"/>
    <col min="2" max="2" width="25.88671875" style="33" customWidth="1"/>
    <col min="3" max="3" width="14.44140625" style="33" customWidth="1"/>
    <col min="4" max="4" width="9" style="34"/>
    <col min="5" max="5" width="11.44140625" style="33"/>
    <col min="6" max="6" width="9" style="33"/>
    <col min="7" max="7" width="10.33203125" style="33"/>
    <col min="8" max="8" width="9" style="33"/>
    <col min="9" max="9" width="9.33203125" style="33"/>
    <col min="10" max="10" width="13.77734375" style="33" customWidth="1"/>
    <col min="11" max="11" width="10.88671875" style="33" customWidth="1"/>
    <col min="12" max="16384" width="9" style="33"/>
  </cols>
  <sheetData>
    <row r="4" spans="1:13" s="29" customFormat="1" ht="46.95" customHeight="1">
      <c r="A4" s="60" t="s">
        <v>45</v>
      </c>
      <c r="B4" s="61"/>
      <c r="C4" s="60"/>
      <c r="D4" s="60"/>
      <c r="E4" s="60"/>
      <c r="F4" s="60"/>
      <c r="G4" s="60"/>
      <c r="H4" s="60"/>
      <c r="I4" s="60"/>
      <c r="J4" s="60"/>
      <c r="K4" s="60"/>
    </row>
    <row r="5" spans="1:13" s="30" customFormat="1" ht="19.05" customHeight="1">
      <c r="A5" s="77" t="s">
        <v>1</v>
      </c>
      <c r="B5" s="77" t="s">
        <v>2</v>
      </c>
      <c r="C5" s="80" t="s">
        <v>3</v>
      </c>
      <c r="D5" s="73" t="s">
        <v>4</v>
      </c>
      <c r="E5" s="73"/>
      <c r="F5" s="73"/>
      <c r="G5" s="73"/>
      <c r="H5" s="73"/>
      <c r="I5" s="73"/>
      <c r="J5" s="73" t="s">
        <v>5</v>
      </c>
      <c r="K5" s="73" t="s">
        <v>6</v>
      </c>
    </row>
    <row r="6" spans="1:13" s="30" customFormat="1" ht="19.05" customHeight="1">
      <c r="A6" s="78"/>
      <c r="B6" s="78"/>
      <c r="C6" s="81"/>
      <c r="D6" s="73" t="s">
        <v>7</v>
      </c>
      <c r="E6" s="73"/>
      <c r="F6" s="73" t="s">
        <v>8</v>
      </c>
      <c r="G6" s="73"/>
      <c r="H6" s="73" t="s">
        <v>9</v>
      </c>
      <c r="I6" s="73"/>
      <c r="J6" s="73"/>
      <c r="K6" s="73"/>
    </row>
    <row r="7" spans="1:13" s="30" customFormat="1" ht="19.05" customHeight="1">
      <c r="A7" s="79"/>
      <c r="B7" s="79"/>
      <c r="C7" s="82"/>
      <c r="D7" s="35" t="s">
        <v>10</v>
      </c>
      <c r="E7" s="35" t="s">
        <v>11</v>
      </c>
      <c r="F7" s="35" t="s">
        <v>10</v>
      </c>
      <c r="G7" s="35" t="s">
        <v>11</v>
      </c>
      <c r="H7" s="35" t="s">
        <v>10</v>
      </c>
      <c r="I7" s="35" t="s">
        <v>11</v>
      </c>
      <c r="J7" s="73"/>
      <c r="K7" s="73"/>
    </row>
    <row r="8" spans="1:13" s="31" customFormat="1" ht="88.05" customHeight="1">
      <c r="A8" s="36">
        <v>1</v>
      </c>
      <c r="B8" s="37" t="s">
        <v>26</v>
      </c>
      <c r="C8" s="39">
        <v>46174</v>
      </c>
      <c r="D8" s="38">
        <v>10</v>
      </c>
      <c r="E8" s="38">
        <v>6758.4</v>
      </c>
      <c r="F8" s="38">
        <v>10</v>
      </c>
      <c r="G8" s="38">
        <v>1689.6</v>
      </c>
      <c r="H8" s="38">
        <v>10</v>
      </c>
      <c r="I8" s="38">
        <v>422.4</v>
      </c>
      <c r="J8" s="40">
        <f>E8+G8+I8+K9</f>
        <v>8870.4</v>
      </c>
      <c r="K8" s="41"/>
    </row>
    <row r="9" spans="1:13" s="29" customFormat="1" ht="94.95" customHeight="1">
      <c r="A9" s="36">
        <v>2</v>
      </c>
      <c r="B9" s="37" t="s">
        <v>12</v>
      </c>
      <c r="C9" s="39">
        <v>46174</v>
      </c>
      <c r="D9" s="38">
        <v>2</v>
      </c>
      <c r="E9" s="42">
        <v>811.04</v>
      </c>
      <c r="F9" s="38">
        <v>2</v>
      </c>
      <c r="G9" s="42">
        <v>202.76</v>
      </c>
      <c r="H9" s="38">
        <v>2</v>
      </c>
      <c r="I9" s="42">
        <v>50.7</v>
      </c>
      <c r="J9" s="40">
        <f>E9+G9+I9</f>
        <v>1064.5</v>
      </c>
      <c r="K9" s="41"/>
      <c r="M9" s="43"/>
    </row>
    <row r="10" spans="1:13" s="29" customFormat="1" ht="94.95" customHeight="1">
      <c r="A10" s="36">
        <v>3</v>
      </c>
      <c r="B10" s="37" t="s">
        <v>19</v>
      </c>
      <c r="C10" s="39">
        <v>46174</v>
      </c>
      <c r="D10" s="38">
        <v>1</v>
      </c>
      <c r="E10" s="42">
        <v>405.52</v>
      </c>
      <c r="F10" s="38">
        <v>1</v>
      </c>
      <c r="G10" s="42">
        <v>101.38</v>
      </c>
      <c r="H10" s="38">
        <v>1</v>
      </c>
      <c r="I10" s="42">
        <v>25.35</v>
      </c>
      <c r="J10" s="40">
        <f>E10+G10+I10+K9</f>
        <v>532.25</v>
      </c>
      <c r="K10" s="41"/>
      <c r="M10" s="43"/>
    </row>
    <row r="11" spans="1:13" s="29" customFormat="1" ht="94.95" customHeight="1">
      <c r="A11" s="44">
        <v>4</v>
      </c>
      <c r="B11" s="45" t="s">
        <v>46</v>
      </c>
      <c r="C11" s="39">
        <v>46174</v>
      </c>
      <c r="D11" s="46">
        <v>2</v>
      </c>
      <c r="E11" s="47">
        <v>858.32</v>
      </c>
      <c r="F11" s="46">
        <v>2</v>
      </c>
      <c r="G11" s="47">
        <v>214.58</v>
      </c>
      <c r="H11" s="46">
        <v>2</v>
      </c>
      <c r="I11" s="47">
        <v>53.65</v>
      </c>
      <c r="J11" s="48">
        <v>1126.55</v>
      </c>
      <c r="K11" s="49"/>
      <c r="M11" s="43"/>
    </row>
    <row r="12" spans="1:13" s="32" customFormat="1" ht="49.95" customHeight="1">
      <c r="A12" s="74" t="s">
        <v>42</v>
      </c>
      <c r="B12" s="75"/>
      <c r="C12" s="76"/>
      <c r="D12" s="50">
        <f>D8+D9+D10+D11</f>
        <v>15</v>
      </c>
      <c r="E12" s="50">
        <f t="shared" ref="E12:J12" si="0">E8+E9+E10+E11</f>
        <v>8833.2799999999988</v>
      </c>
      <c r="F12" s="50">
        <f t="shared" si="0"/>
        <v>15</v>
      </c>
      <c r="G12" s="50">
        <f t="shared" si="0"/>
        <v>2208.3199999999997</v>
      </c>
      <c r="H12" s="50">
        <f t="shared" si="0"/>
        <v>15</v>
      </c>
      <c r="I12" s="50">
        <f t="shared" si="0"/>
        <v>552.1</v>
      </c>
      <c r="J12" s="50">
        <f t="shared" si="0"/>
        <v>11593.699999999999</v>
      </c>
      <c r="K12" s="51"/>
    </row>
    <row r="13" spans="1:13" s="7" customFormat="1" ht="34.950000000000003" customHeight="1">
      <c r="A13" s="28"/>
      <c r="B13" s="28" t="s">
        <v>43</v>
      </c>
      <c r="C13" s="25"/>
      <c r="D13" s="25"/>
      <c r="E13" s="28" t="s">
        <v>44</v>
      </c>
      <c r="F13" s="25"/>
      <c r="G13" s="25"/>
      <c r="H13" s="25"/>
      <c r="I13" s="25"/>
      <c r="J13" s="26"/>
      <c r="K13" s="27"/>
    </row>
    <row r="14" spans="1:13" customFormat="1">
      <c r="A14" s="33"/>
      <c r="B14" s="33"/>
      <c r="C14" s="33"/>
      <c r="D14" s="34"/>
      <c r="E14" s="33"/>
      <c r="F14" s="33"/>
      <c r="G14" s="33"/>
      <c r="H14" s="33"/>
      <c r="I14" s="33"/>
      <c r="J14" s="33"/>
      <c r="K14" s="33"/>
    </row>
  </sheetData>
  <mergeCells count="11">
    <mergeCell ref="A12:C12"/>
    <mergeCell ref="A5:A7"/>
    <mergeCell ref="B5:B7"/>
    <mergeCell ref="C5:C7"/>
    <mergeCell ref="A4:K4"/>
    <mergeCell ref="D5:I5"/>
    <mergeCell ref="D6:E6"/>
    <mergeCell ref="F6:G6"/>
    <mergeCell ref="H6:I6"/>
    <mergeCell ref="J5:J7"/>
    <mergeCell ref="K5:K7"/>
  </mergeCells>
  <phoneticPr fontId="22" type="noConversion"/>
  <pageMargins left="0.75" right="0.75" top="1" bottom="1" header="0.5" footer="0.5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I23"/>
  <sheetViews>
    <sheetView tabSelected="1" zoomScale="120" zoomScaleNormal="120" workbookViewId="0">
      <selection activeCell="K3" sqref="K3"/>
    </sheetView>
  </sheetViews>
  <sheetFormatPr defaultColWidth="9" defaultRowHeight="15.6"/>
  <cols>
    <col min="1" max="1" width="6.6640625" style="6" customWidth="1"/>
    <col min="2" max="2" width="5.5546875" style="6" customWidth="1"/>
    <col min="3" max="3" width="8.6640625" style="6" customWidth="1"/>
    <col min="4" max="4" width="9.109375" style="6" customWidth="1"/>
    <col min="5" max="5" width="5" style="6" customWidth="1"/>
    <col min="6" max="6" width="11.21875" style="6" customWidth="1"/>
    <col min="7" max="7" width="10.6640625" style="6" customWidth="1"/>
    <col min="8" max="8" width="12.33203125" style="6" customWidth="1"/>
    <col min="9" max="9" width="13.109375" style="6" customWidth="1"/>
    <col min="10" max="16384" width="9" style="6"/>
  </cols>
  <sheetData>
    <row r="1" spans="1:9" s="1" customFormat="1" ht="36" customHeight="1">
      <c r="A1" s="83" t="s">
        <v>47</v>
      </c>
      <c r="B1" s="83"/>
      <c r="C1" s="83"/>
      <c r="D1" s="83"/>
      <c r="E1" s="83"/>
      <c r="F1" s="83"/>
      <c r="G1" s="83"/>
      <c r="H1" s="83"/>
      <c r="I1" s="83"/>
    </row>
    <row r="2" spans="1:9" s="2" customFormat="1" ht="49.95" customHeight="1">
      <c r="A2" s="8" t="s">
        <v>48</v>
      </c>
      <c r="B2" s="9" t="s">
        <v>1</v>
      </c>
      <c r="C2" s="9" t="s">
        <v>49</v>
      </c>
      <c r="D2" s="8" t="s">
        <v>50</v>
      </c>
      <c r="E2" s="8" t="s">
        <v>51</v>
      </c>
      <c r="F2" s="8" t="s">
        <v>52</v>
      </c>
      <c r="G2" s="8" t="s">
        <v>53</v>
      </c>
      <c r="H2" s="8" t="s">
        <v>54</v>
      </c>
      <c r="I2" s="9" t="s">
        <v>42</v>
      </c>
    </row>
    <row r="3" spans="1:9" s="3" customFormat="1" ht="69" customHeight="1">
      <c r="A3" s="10" t="s">
        <v>19</v>
      </c>
      <c r="B3" s="11">
        <v>1</v>
      </c>
      <c r="C3" s="10" t="s">
        <v>55</v>
      </c>
      <c r="D3" s="14">
        <v>2026.6</v>
      </c>
      <c r="E3" s="12" t="s">
        <v>56</v>
      </c>
      <c r="F3" s="15">
        <v>405.52</v>
      </c>
      <c r="G3" s="15">
        <v>101.38</v>
      </c>
      <c r="H3" s="15">
        <v>25.35</v>
      </c>
      <c r="I3" s="12">
        <f>SUM(F3:H3)</f>
        <v>532.25</v>
      </c>
    </row>
    <row r="4" spans="1:9" s="4" customFormat="1" ht="30" customHeight="1">
      <c r="A4" s="84" t="s">
        <v>57</v>
      </c>
      <c r="B4" s="84"/>
      <c r="C4" s="84"/>
      <c r="D4" s="84"/>
      <c r="E4" s="84"/>
      <c r="F4" s="9">
        <f t="shared" ref="F4:I4" si="0">SUM(F3:F3)</f>
        <v>405.52</v>
      </c>
      <c r="G4" s="9">
        <f t="shared" si="0"/>
        <v>101.38</v>
      </c>
      <c r="H4" s="9">
        <f t="shared" si="0"/>
        <v>25.35</v>
      </c>
      <c r="I4" s="9">
        <f t="shared" si="0"/>
        <v>532.25</v>
      </c>
    </row>
    <row r="5" spans="1:9" s="5" customFormat="1" ht="49.05" customHeight="1">
      <c r="A5" s="88" t="s">
        <v>58</v>
      </c>
      <c r="B5" s="11">
        <v>1</v>
      </c>
      <c r="C5" s="13" t="s">
        <v>59</v>
      </c>
      <c r="D5" s="14">
        <v>2026.6</v>
      </c>
      <c r="E5" s="11">
        <v>5069</v>
      </c>
      <c r="F5" s="16">
        <v>405.52</v>
      </c>
      <c r="G5" s="16">
        <v>101.38</v>
      </c>
      <c r="H5" s="19">
        <v>25.35</v>
      </c>
      <c r="I5" s="20">
        <v>532.25</v>
      </c>
    </row>
    <row r="6" spans="1:9" s="5" customFormat="1" ht="42" customHeight="1">
      <c r="A6" s="89"/>
      <c r="B6" s="11">
        <v>2</v>
      </c>
      <c r="C6" s="18" t="s">
        <v>60</v>
      </c>
      <c r="D6" s="14">
        <v>2026.6</v>
      </c>
      <c r="E6" s="11">
        <v>5069</v>
      </c>
      <c r="F6" s="16">
        <v>405.52</v>
      </c>
      <c r="G6" s="16">
        <v>101.38</v>
      </c>
      <c r="H6" s="19">
        <v>25.35</v>
      </c>
      <c r="I6" s="20">
        <v>532.25</v>
      </c>
    </row>
    <row r="7" spans="1:9" s="4" customFormat="1" ht="30" customHeight="1">
      <c r="A7" s="84" t="s">
        <v>61</v>
      </c>
      <c r="B7" s="84"/>
      <c r="C7" s="84"/>
      <c r="D7" s="84"/>
      <c r="E7" s="84"/>
      <c r="F7" s="9">
        <f t="shared" ref="F7:I7" si="1">F5+F6</f>
        <v>811.04</v>
      </c>
      <c r="G7" s="9">
        <f t="shared" si="1"/>
        <v>202.76</v>
      </c>
      <c r="H7" s="9">
        <f t="shared" si="1"/>
        <v>50.7</v>
      </c>
      <c r="I7" s="9">
        <f t="shared" si="1"/>
        <v>1064.5</v>
      </c>
    </row>
    <row r="8" spans="1:9" s="5" customFormat="1" ht="36" customHeight="1">
      <c r="A8" s="88" t="s">
        <v>46</v>
      </c>
      <c r="B8" s="17">
        <v>1</v>
      </c>
      <c r="C8" s="12" t="s">
        <v>62</v>
      </c>
      <c r="D8" s="14">
        <v>2026.6</v>
      </c>
      <c r="E8" s="21">
        <v>5660</v>
      </c>
      <c r="F8" s="21">
        <v>452.8</v>
      </c>
      <c r="G8" s="21">
        <v>113.2</v>
      </c>
      <c r="H8" s="21">
        <v>28.3</v>
      </c>
      <c r="I8" s="21">
        <v>594.29999999999995</v>
      </c>
    </row>
    <row r="9" spans="1:9" s="5" customFormat="1" ht="45" customHeight="1">
      <c r="A9" s="89"/>
      <c r="B9" s="17">
        <v>2</v>
      </c>
      <c r="C9" s="21" t="s">
        <v>63</v>
      </c>
      <c r="D9" s="14">
        <v>2026.6</v>
      </c>
      <c r="E9" s="21">
        <v>5069</v>
      </c>
      <c r="F9" s="21">
        <v>405.52</v>
      </c>
      <c r="G9" s="21">
        <v>101.38</v>
      </c>
      <c r="H9" s="21">
        <v>25.35</v>
      </c>
      <c r="I9" s="21">
        <v>532.25</v>
      </c>
    </row>
    <row r="10" spans="1:9" s="4" customFormat="1" ht="30" customHeight="1">
      <c r="A10" s="84" t="s">
        <v>61</v>
      </c>
      <c r="B10" s="84"/>
      <c r="C10" s="84"/>
      <c r="D10" s="84"/>
      <c r="E10" s="84"/>
      <c r="F10" s="9">
        <f>SUM(F8:F9)</f>
        <v>858.31999999999994</v>
      </c>
      <c r="G10" s="9">
        <f>SUM(G8:G9)</f>
        <v>214.57999999999998</v>
      </c>
      <c r="H10" s="9">
        <f>SUM(H8:H9)</f>
        <v>53.650000000000006</v>
      </c>
      <c r="I10" s="9">
        <f>SUM(I8:I9)</f>
        <v>1126.55</v>
      </c>
    </row>
    <row r="11" spans="1:9" s="5" customFormat="1" ht="51" customHeight="1">
      <c r="A11" s="90" t="s">
        <v>26</v>
      </c>
      <c r="B11" s="22">
        <v>1</v>
      </c>
      <c r="C11" s="12" t="s">
        <v>64</v>
      </c>
      <c r="D11" s="14">
        <v>2026.6</v>
      </c>
      <c r="E11" s="23">
        <v>8448</v>
      </c>
      <c r="F11" s="23">
        <v>675.84</v>
      </c>
      <c r="G11" s="23">
        <v>168.96</v>
      </c>
      <c r="H11" s="23">
        <v>42.24</v>
      </c>
      <c r="I11" s="24">
        <v>887.04</v>
      </c>
    </row>
    <row r="12" spans="1:9" s="5" customFormat="1" ht="51" customHeight="1">
      <c r="A12" s="90"/>
      <c r="B12" s="22">
        <v>2</v>
      </c>
      <c r="C12" s="12" t="s">
        <v>65</v>
      </c>
      <c r="D12" s="14">
        <v>2026.6</v>
      </c>
      <c r="E12" s="23">
        <v>8448</v>
      </c>
      <c r="F12" s="23">
        <v>675.84</v>
      </c>
      <c r="G12" s="23">
        <v>168.96</v>
      </c>
      <c r="H12" s="23">
        <v>42.24</v>
      </c>
      <c r="I12" s="24">
        <v>887.04</v>
      </c>
    </row>
    <row r="13" spans="1:9" s="5" customFormat="1" ht="51" customHeight="1">
      <c r="A13" s="90"/>
      <c r="B13" s="22">
        <v>3</v>
      </c>
      <c r="C13" s="12" t="s">
        <v>66</v>
      </c>
      <c r="D13" s="14">
        <v>2026.6</v>
      </c>
      <c r="E13" s="23">
        <v>8448</v>
      </c>
      <c r="F13" s="23">
        <v>675.84</v>
      </c>
      <c r="G13" s="23">
        <v>168.96</v>
      </c>
      <c r="H13" s="23">
        <v>42.24</v>
      </c>
      <c r="I13" s="24">
        <v>887.04</v>
      </c>
    </row>
    <row r="14" spans="1:9" s="5" customFormat="1" ht="51" customHeight="1">
      <c r="A14" s="90"/>
      <c r="B14" s="22">
        <v>4</v>
      </c>
      <c r="C14" s="12" t="s">
        <v>67</v>
      </c>
      <c r="D14" s="14">
        <v>2026.6</v>
      </c>
      <c r="E14" s="23">
        <v>8448</v>
      </c>
      <c r="F14" s="23">
        <v>675.84</v>
      </c>
      <c r="G14" s="23">
        <v>168.96</v>
      </c>
      <c r="H14" s="23">
        <v>42.24</v>
      </c>
      <c r="I14" s="24">
        <v>887.04</v>
      </c>
    </row>
    <row r="15" spans="1:9" s="5" customFormat="1" ht="51" customHeight="1">
      <c r="A15" s="90"/>
      <c r="B15" s="22">
        <v>5</v>
      </c>
      <c r="C15" s="12" t="s">
        <v>68</v>
      </c>
      <c r="D15" s="14">
        <v>2026.6</v>
      </c>
      <c r="E15" s="23">
        <v>8448</v>
      </c>
      <c r="F15" s="23">
        <v>675.84</v>
      </c>
      <c r="G15" s="23">
        <v>168.96</v>
      </c>
      <c r="H15" s="23">
        <v>42.24</v>
      </c>
      <c r="I15" s="24">
        <v>887.04</v>
      </c>
    </row>
    <row r="16" spans="1:9" s="5" customFormat="1" ht="51" customHeight="1">
      <c r="A16" s="90"/>
      <c r="B16" s="22">
        <v>6</v>
      </c>
      <c r="C16" s="12" t="s">
        <v>69</v>
      </c>
      <c r="D16" s="14">
        <v>2026.6</v>
      </c>
      <c r="E16" s="23">
        <v>8448</v>
      </c>
      <c r="F16" s="23">
        <v>675.84</v>
      </c>
      <c r="G16" s="23">
        <v>168.96</v>
      </c>
      <c r="H16" s="23">
        <v>42.24</v>
      </c>
      <c r="I16" s="24">
        <v>887.04</v>
      </c>
    </row>
    <row r="17" spans="1:9" s="5" customFormat="1" ht="51" customHeight="1">
      <c r="A17" s="90"/>
      <c r="B17" s="22">
        <v>7</v>
      </c>
      <c r="C17" s="12" t="s">
        <v>70</v>
      </c>
      <c r="D17" s="14">
        <v>2026.6</v>
      </c>
      <c r="E17" s="23">
        <v>8448</v>
      </c>
      <c r="F17" s="23">
        <v>675.84</v>
      </c>
      <c r="G17" s="23">
        <v>168.96</v>
      </c>
      <c r="H17" s="23">
        <v>42.24</v>
      </c>
      <c r="I17" s="24">
        <v>887.04</v>
      </c>
    </row>
    <row r="18" spans="1:9" s="5" customFormat="1" ht="51" customHeight="1">
      <c r="A18" s="90"/>
      <c r="B18" s="22">
        <v>8</v>
      </c>
      <c r="C18" s="12" t="s">
        <v>71</v>
      </c>
      <c r="D18" s="14">
        <v>2026.6</v>
      </c>
      <c r="E18" s="23">
        <v>8448</v>
      </c>
      <c r="F18" s="23">
        <v>675.84</v>
      </c>
      <c r="G18" s="23">
        <v>168.96</v>
      </c>
      <c r="H18" s="23">
        <v>42.24</v>
      </c>
      <c r="I18" s="24">
        <v>887.04</v>
      </c>
    </row>
    <row r="19" spans="1:9" s="5" customFormat="1" ht="51" customHeight="1">
      <c r="A19" s="90"/>
      <c r="B19" s="22">
        <v>9</v>
      </c>
      <c r="C19" s="12" t="s">
        <v>72</v>
      </c>
      <c r="D19" s="14">
        <v>2026.6</v>
      </c>
      <c r="E19" s="23">
        <v>8448</v>
      </c>
      <c r="F19" s="23">
        <v>675.84</v>
      </c>
      <c r="G19" s="23">
        <v>168.96</v>
      </c>
      <c r="H19" s="23">
        <v>42.24</v>
      </c>
      <c r="I19" s="24">
        <v>887.04</v>
      </c>
    </row>
    <row r="20" spans="1:9" s="5" customFormat="1" ht="51" customHeight="1">
      <c r="A20" s="90"/>
      <c r="B20" s="22">
        <v>10</v>
      </c>
      <c r="C20" s="12" t="s">
        <v>73</v>
      </c>
      <c r="D20" s="14">
        <v>2026.6</v>
      </c>
      <c r="E20" s="23">
        <v>8448</v>
      </c>
      <c r="F20" s="23">
        <v>675.84</v>
      </c>
      <c r="G20" s="23">
        <v>168.96</v>
      </c>
      <c r="H20" s="23">
        <v>42.24</v>
      </c>
      <c r="I20" s="24">
        <v>887.04</v>
      </c>
    </row>
    <row r="21" spans="1:9" s="4" customFormat="1" ht="30" customHeight="1">
      <c r="A21" s="84" t="s">
        <v>74</v>
      </c>
      <c r="B21" s="84"/>
      <c r="C21" s="84"/>
      <c r="D21" s="84"/>
      <c r="E21" s="84"/>
      <c r="F21" s="9">
        <f>SUM(F11:F20)</f>
        <v>6758.4000000000005</v>
      </c>
      <c r="G21" s="9">
        <f>SUM(G11:G20)</f>
        <v>1689.6000000000001</v>
      </c>
      <c r="H21" s="9">
        <f>SUM(H11:H20)</f>
        <v>422.40000000000003</v>
      </c>
      <c r="I21" s="9">
        <f>SUM(I11:I20)</f>
        <v>8870.4</v>
      </c>
    </row>
    <row r="22" spans="1:9" ht="48" customHeight="1">
      <c r="A22" s="85" t="s">
        <v>75</v>
      </c>
      <c r="B22" s="86"/>
      <c r="C22" s="86"/>
      <c r="D22" s="86"/>
      <c r="E22" s="86"/>
      <c r="F22" s="9">
        <f t="shared" ref="F22:I22" si="2">F4+F7+F10+F21</f>
        <v>8833.2800000000007</v>
      </c>
      <c r="G22" s="9">
        <f t="shared" si="2"/>
        <v>2208.3200000000002</v>
      </c>
      <c r="H22" s="9">
        <f t="shared" si="2"/>
        <v>552.1</v>
      </c>
      <c r="I22" s="9">
        <f t="shared" si="2"/>
        <v>11593.7</v>
      </c>
    </row>
    <row r="23" spans="1:9" s="7" customFormat="1" ht="34.950000000000003" customHeight="1">
      <c r="A23" s="87" t="s">
        <v>43</v>
      </c>
      <c r="B23" s="87"/>
      <c r="C23" s="87"/>
    </row>
  </sheetData>
  <mergeCells count="10">
    <mergeCell ref="A22:E22"/>
    <mergeCell ref="A23:C23"/>
    <mergeCell ref="A5:A6"/>
    <mergeCell ref="A8:A9"/>
    <mergeCell ref="A11:A20"/>
    <mergeCell ref="A1:I1"/>
    <mergeCell ref="A4:E4"/>
    <mergeCell ref="A7:E7"/>
    <mergeCell ref="A10:E10"/>
    <mergeCell ref="A21:E21"/>
  </mergeCells>
  <phoneticPr fontId="22" type="noConversion"/>
  <conditionalFormatting sqref="C8">
    <cfRule type="duplicateValues" dxfId="2" priority="1"/>
  </conditionalFormatting>
  <conditionalFormatting sqref="C11 C13:C14 C16:C19">
    <cfRule type="duplicateValues" dxfId="1" priority="5"/>
  </conditionalFormatting>
  <conditionalFormatting sqref="C12 C20 C15">
    <cfRule type="duplicateValues" dxfId="0" priority="4"/>
  </conditionalFormatting>
  <pageMargins left="0.75" right="0.75" top="1" bottom="1" header="0.5" footer="0.5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单位第一批 (30)</vt:lpstr>
      <vt:lpstr>个人</vt:lpstr>
      <vt:lpstr>15个人明细花名册 </vt:lpstr>
      <vt:lpstr>'单位第一批 (30)'!Print_Area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2024-07-19T02:20:00Z</dcterms:created>
  <dcterms:modified xsi:type="dcterms:W3CDTF">2026-07-07T04:07:35Z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D917799ADF76E5720CA63C6AB1C689C7_43</vt:lpwstr>
  </property>
  <property fmtid="{D5CDD505-2E9C-101B-9397-08002B2CF9AE}" pid="3" name="KSOProductBuildVer">
    <vt:lpwstr>2052-12.1.2.25882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