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activeTab="2"/>
  </bookViews>
  <sheets>
    <sheet name="封面" sheetId="6" r:id="rId1"/>
    <sheet name="目录" sheetId="7" r:id="rId2"/>
    <sheet name="2021年政府性基金预算执行情况及2022年预算收支情况表" sheetId="8" r:id="rId3"/>
    <sheet name="2022年政府性基金预算收支明细表" sheetId="9" r:id="rId4"/>
  </sheets>
  <calcPr calcId="144525" iterate="1" iterateCount="100" iterateDelta="0.001"/>
</workbook>
</file>

<file path=xl/sharedStrings.xml><?xml version="1.0" encoding="utf-8"?>
<sst xmlns="http://schemas.openxmlformats.org/spreadsheetml/2006/main" count="451" uniqueCount="407">
  <si>
    <t>附件2：</t>
  </si>
  <si>
    <t>乌恰县2021年政府性基金预算执行</t>
  </si>
  <si>
    <t>情况和2022年政府性基金预算</t>
  </si>
  <si>
    <t>乌恰县财政局</t>
  </si>
  <si>
    <t>目    录</t>
  </si>
  <si>
    <t xml:space="preserve">一、2021年政府性基金预算执行情况和2022年政府性基金预算收支情况表……………（1） </t>
  </si>
  <si>
    <t>二、2022年政府性基金预算收支明细表……………………………………………………（2）</t>
  </si>
  <si>
    <t>表一：2021年政府性基金预算执行情况及2022年预算收支情况表</t>
  </si>
  <si>
    <t>单位：万元</t>
  </si>
  <si>
    <t>收入</t>
  </si>
  <si>
    <t>支出</t>
  </si>
  <si>
    <t>项目</t>
  </si>
  <si>
    <t>2021年预计
执行数</t>
  </si>
  <si>
    <t>2022年
预算数</t>
  </si>
  <si>
    <t>预算数为决算（执行）数%</t>
  </si>
  <si>
    <t>政府性基金收入(款)</t>
  </si>
  <si>
    <t>一、科学技术支出</t>
  </si>
  <si>
    <t>一、农网还贷资金收入</t>
  </si>
  <si>
    <t>二、文化旅游体育与传媒支出</t>
  </si>
  <si>
    <t>二、铁路建设基金收入</t>
  </si>
  <si>
    <t>三、社会保障和就业支出</t>
  </si>
  <si>
    <t>三、民航发展基金收入</t>
  </si>
  <si>
    <t>四、节能环保支出</t>
  </si>
  <si>
    <t>四、海南省高等级公路车辆通行附加费收入</t>
  </si>
  <si>
    <t>五、城乡社区支出</t>
  </si>
  <si>
    <t>五、港口建设费收入</t>
  </si>
  <si>
    <t>六、农林水支出</t>
  </si>
  <si>
    <t>六、旅游发展基金收入</t>
  </si>
  <si>
    <t>七、交通运输支出</t>
  </si>
  <si>
    <t>七、国家电影事业发展专项资金收入</t>
  </si>
  <si>
    <t>八、资源勘探工业信息等支出</t>
  </si>
  <si>
    <t>八、国有土地收益基金收入</t>
  </si>
  <si>
    <t>九、金融支出</t>
  </si>
  <si>
    <t>九、农业土地开发资金收入</t>
  </si>
  <si>
    <t>十、其他支出</t>
  </si>
  <si>
    <t>十、国有土地使用权出让收入</t>
  </si>
  <si>
    <t>十一、债务付息支出</t>
  </si>
  <si>
    <t>十一、大中型水库移民后期扶持基金收入</t>
  </si>
  <si>
    <t>十二、债务发行费用支出</t>
  </si>
  <si>
    <t>十二、大中型水库库区基金收入</t>
  </si>
  <si>
    <t>十三、抗疫特别国债安排的支出</t>
  </si>
  <si>
    <t>十三、三峡水库库区基金收入</t>
  </si>
  <si>
    <t>十四、中央特别国债经营基金收入</t>
  </si>
  <si>
    <t>十五、中央特别国债经营基金财务收入</t>
  </si>
  <si>
    <t>十六、彩票公益金收入</t>
  </si>
  <si>
    <t>十七、城市基础设施配套费收入</t>
  </si>
  <si>
    <t>十八、小型水库移民扶助基金收入</t>
  </si>
  <si>
    <t>十九、国家重大水利工程建设基金收入</t>
  </si>
  <si>
    <t>二十、车辆通行费</t>
  </si>
  <si>
    <t>二十一、核电站乏燃料处理处置基金收入</t>
  </si>
  <si>
    <t>二十二、可再生能源电价附加收入</t>
  </si>
  <si>
    <t>二十三、船舶油污损害赔偿基金收入</t>
  </si>
  <si>
    <t>二十四、废弃电器电子产品处理基金收入</t>
  </si>
  <si>
    <t>二十五、污水处理费收入</t>
  </si>
  <si>
    <t>二十六、彩票发行机构和彩票销售机构的业务费用</t>
  </si>
  <si>
    <t>二十七、其他政府性基金收入</t>
  </si>
  <si>
    <t>专项债券对应项目专项收入</t>
  </si>
  <si>
    <t>收入合计</t>
  </si>
  <si>
    <t>支出合计</t>
  </si>
  <si>
    <t>转移性收入</t>
  </si>
  <si>
    <t>转移性支出</t>
  </si>
  <si>
    <t xml:space="preserve">  政府性基金转移支付收入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</si>
  <si>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</si>
  <si>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</si>
  <si>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</si>
  <si>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</si>
  <si>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</si>
  <si>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政府性基金上年结余收入</t>
  </si>
  <si>
    <t xml:space="preserve"> 调出资金</t>
  </si>
  <si>
    <t xml:space="preserve">  调入资金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</si>
  <si>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</si>
  <si>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</si>
  <si>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</si>
  <si>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</si>
  <si>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</si>
  <si>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</si>
  <si>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收入总计</t>
  </si>
  <si>
    <t>支出总计</t>
  </si>
  <si>
    <t>表二：2022年政府性基金预算收支明细表</t>
  </si>
  <si>
    <t>预算数</t>
  </si>
  <si>
    <t>科学技术支出</t>
  </si>
  <si>
    <t xml:space="preserve">  农网还贷资金收入</t>
  </si>
  <si>
    <t xml:space="preserve">  核电站乏燃料处理处置基金支出</t>
  </si>
  <si>
    <t xml:space="preserve">    中央农网还贷资金收入</t>
  </si>
  <si>
    <t xml:space="preserve">    乏燃料运输</t>
  </si>
  <si>
    <t xml:space="preserve">    地方农网还贷资金收入</t>
  </si>
  <si>
    <t xml:space="preserve">    乏燃料离堆贮存</t>
  </si>
  <si>
    <t xml:space="preserve">  铁路建设基金收入</t>
  </si>
  <si>
    <t xml:space="preserve">    乏燃料后处理</t>
  </si>
  <si>
    <t xml:space="preserve">  民航发展基金收入</t>
  </si>
  <si>
    <t xml:space="preserve">    高放废物的处理处置</t>
  </si>
  <si>
    <t xml:space="preserve">  海南省高等级公路车辆通行附加费收入</t>
  </si>
  <si>
    <t xml:space="preserve">    乏燃料后处理厂的建设、运行、改造和退役</t>
  </si>
  <si>
    <t xml:space="preserve">  港口建设费收入</t>
  </si>
  <si>
    <t xml:space="preserve">    其他乏燃料处理处置基金支出</t>
  </si>
  <si>
    <t xml:space="preserve">  旅游发展基金收入</t>
  </si>
  <si>
    <t>文化旅游体育与传媒支出</t>
  </si>
  <si>
    <t xml:space="preserve">  国家电影事业发展专项资金收入</t>
  </si>
  <si>
    <t xml:space="preserve">  国家电影事业发展专项资金安排的支出</t>
  </si>
  <si>
    <t xml:space="preserve">  国有土地收益基金收入</t>
  </si>
  <si>
    <t xml:space="preserve">    资助国产影片放映</t>
  </si>
  <si>
    <t xml:space="preserve">  农业土地开发资金收入</t>
  </si>
  <si>
    <t xml:space="preserve">    资助影院建设</t>
  </si>
  <si>
    <t xml:space="preserve">  国有土地使用权出让收入</t>
  </si>
  <si>
    <t xml:space="preserve">    资助少数民族语电影译制</t>
  </si>
  <si>
    <t xml:space="preserve">    土地出让价款收入</t>
  </si>
  <si>
    <t xml:space="preserve">    购买农村电影公益性放映版权服务</t>
  </si>
  <si>
    <t xml:space="preserve">    补缴的土地价款</t>
  </si>
  <si>
    <t xml:space="preserve">    其他国家电影事业发展专项资金支出</t>
  </si>
  <si>
    <t xml:space="preserve">    划拨土地收入</t>
  </si>
  <si>
    <t xml:space="preserve">  旅游发展基金支出</t>
  </si>
  <si>
    <t xml:space="preserve">    缴纳新增建设用地土地有偿使用费</t>
  </si>
  <si>
    <t xml:space="preserve">    宣传促销</t>
  </si>
  <si>
    <t xml:space="preserve">    其他土地出让收入</t>
  </si>
  <si>
    <t xml:space="preserve">    行业规划</t>
  </si>
  <si>
    <t xml:space="preserve">  大中型水库移民后期扶持基金收入</t>
  </si>
  <si>
    <t xml:space="preserve">    旅游事业补助</t>
  </si>
  <si>
    <t xml:space="preserve">  大中型水库库区基金收入</t>
  </si>
  <si>
    <t xml:space="preserve">    地方旅游开发项目补助</t>
  </si>
  <si>
    <t xml:space="preserve">    中央大中型水库库区基金收入</t>
  </si>
  <si>
    <t xml:space="preserve">    其他旅游发展基金支出</t>
  </si>
  <si>
    <t xml:space="preserve">    地方大中型水库库区基金收入</t>
  </si>
  <si>
    <t xml:space="preserve">  国家电影事业发展专项资金对应专项债务收入安排的支出</t>
  </si>
  <si>
    <t xml:space="preserve">  三峡水库库区基金收入</t>
  </si>
  <si>
    <t xml:space="preserve">    资助城市影院</t>
  </si>
  <si>
    <t xml:space="preserve">  中央特别国债经营基金收入</t>
  </si>
  <si>
    <t xml:space="preserve">    其他国家电影事业发展专项资金对应专项债务收入支出</t>
  </si>
  <si>
    <t xml:space="preserve">  中央特别国债经营基金财务收入</t>
  </si>
  <si>
    <t>社会保障和就业支出</t>
  </si>
  <si>
    <t xml:space="preserve">  彩票公益金收入</t>
  </si>
  <si>
    <t xml:space="preserve">  大中型水库移民后期扶持基金支出</t>
  </si>
  <si>
    <t xml:space="preserve">    福利彩票公益金收入</t>
  </si>
  <si>
    <t xml:space="preserve">    移民补助</t>
  </si>
  <si>
    <t xml:space="preserve">    体育彩票公益金收入</t>
  </si>
  <si>
    <t xml:space="preserve">    基础设施建设和经济发展</t>
  </si>
  <si>
    <t xml:space="preserve">  城市基础设施配套费收入</t>
  </si>
  <si>
    <t xml:space="preserve">    其他大中型水库移民后期扶持基金支出</t>
  </si>
  <si>
    <t xml:space="preserve">  小型水库移民扶助基金收入</t>
  </si>
  <si>
    <t xml:space="preserve">  小型水库移民扶助基金安排的支出</t>
  </si>
  <si>
    <t xml:space="preserve">  国家重大水利工程建设基金收入</t>
  </si>
  <si>
    <t xml:space="preserve">    中央重大水利工程建设资金</t>
  </si>
  <si>
    <t xml:space="preserve">    地方重大水利工程建设资金</t>
  </si>
  <si>
    <t xml:space="preserve">    其他小型水库移民扶助基金支出</t>
  </si>
  <si>
    <t xml:space="preserve">  车辆通行费</t>
  </si>
  <si>
    <t xml:space="preserve">  小型水库移民扶助基金对应专项债务收入安排的支出</t>
  </si>
  <si>
    <t xml:space="preserve">  核电站乏燃料处理处置基金收入</t>
  </si>
  <si>
    <t xml:space="preserve">  可再生能源电价附加收入</t>
  </si>
  <si>
    <t xml:space="preserve">    其他小型水库移民扶助基金对应专项债务收入安排的支出</t>
  </si>
  <si>
    <t xml:space="preserve">  船舶油污损害赔偿基金收入</t>
  </si>
  <si>
    <t>节能环保支出</t>
  </si>
  <si>
    <t xml:space="preserve">  废弃电器电子产品处理基金收入</t>
  </si>
  <si>
    <t xml:space="preserve">  可再生能源电价附加收入安排的支出</t>
  </si>
  <si>
    <t xml:space="preserve">    税务部门征收的废弃电器电子产品处理基金收入</t>
  </si>
  <si>
    <t xml:space="preserve">    风力发电补助</t>
  </si>
  <si>
    <t xml:space="preserve">    海关征收的废弃电器电子产品处理基金收入</t>
  </si>
  <si>
    <t xml:space="preserve">    太阳能发电补助</t>
  </si>
  <si>
    <t xml:space="preserve">  污水处理费收入</t>
  </si>
  <si>
    <t xml:space="preserve">    生物质能发电补助</t>
  </si>
  <si>
    <t xml:space="preserve">  彩票发行机构和彩票销售机构的业务费用</t>
  </si>
  <si>
    <t xml:space="preserve">    其他可再生能源电价附加收入安排的支出</t>
  </si>
  <si>
    <t xml:space="preserve">    福利彩票发行机构的业务费用</t>
  </si>
  <si>
    <t xml:space="preserve">  废弃电器电子产品处理基金支出</t>
  </si>
  <si>
    <t xml:space="preserve">    体育彩票发行机构的业务费用</t>
  </si>
  <si>
    <t xml:space="preserve">    回收处理费用补贴</t>
  </si>
  <si>
    <t xml:space="preserve">    福利彩票销售机构的业务费用</t>
  </si>
  <si>
    <t xml:space="preserve">    信息系统建设</t>
  </si>
  <si>
    <t xml:space="preserve">    体育彩票销售机构的业务费用</t>
  </si>
  <si>
    <t xml:space="preserve">    基金征管经费</t>
  </si>
  <si>
    <t xml:space="preserve">    彩票兑奖周转金</t>
  </si>
  <si>
    <t xml:space="preserve">    其他废弃电器电子产品处理基金支出</t>
  </si>
  <si>
    <t xml:space="preserve">    彩票发行销售风险基金</t>
  </si>
  <si>
    <t>城乡社区支出</t>
  </si>
  <si>
    <t xml:space="preserve">    彩票市场调控资金收入</t>
  </si>
  <si>
    <t xml:space="preserve">  国有土地使用权出让收入安排的支出</t>
  </si>
  <si>
    <t xml:space="preserve">  其他政府性基金收入</t>
  </si>
  <si>
    <t xml:space="preserve">    征地和拆迁补偿支出</t>
  </si>
  <si>
    <t xml:space="preserve">    土地开发支出</t>
  </si>
  <si>
    <t xml:space="preserve">  海南省高等级公路车辆通行附加费专项债务对应项目专项收入  </t>
  </si>
  <si>
    <t xml:space="preserve">    城市建设支出</t>
  </si>
  <si>
    <t xml:space="preserve">  港口建设费专项债务对应项目专项收入  </t>
  </si>
  <si>
    <t xml:space="preserve">    农村基础设施建设支出</t>
  </si>
  <si>
    <t xml:space="preserve">  国家电影事业发展专项资金专项债务对应项目专项收入  </t>
  </si>
  <si>
    <t xml:space="preserve">    补助被征地农民支出</t>
  </si>
  <si>
    <t xml:space="preserve">  国有土地使用权出让金专项债务对应项目专项收入  </t>
  </si>
  <si>
    <t xml:space="preserve">    土地出让业务支出</t>
  </si>
  <si>
    <t xml:space="preserve">    土地储备专项债券对应项目专项收入      </t>
  </si>
  <si>
    <t xml:space="preserve">    廉租住房支出</t>
  </si>
  <si>
    <t xml:space="preserve">    棚户区改造专项债券对应项目专项收入  </t>
  </si>
  <si>
    <t xml:space="preserve">    支付破产或改制企业职工安置费</t>
  </si>
  <si>
    <t xml:space="preserve">    其他国有土地使用权出让金专项债务对应项目专项收入  </t>
  </si>
  <si>
    <t xml:space="preserve">    棚户区改造支出</t>
  </si>
  <si>
    <t xml:space="preserve">  农业土地开发资金专项债务对应项目专项收入  </t>
  </si>
  <si>
    <t xml:space="preserve">    公共租赁住房支出</t>
  </si>
  <si>
    <t xml:space="preserve">  大中型水库库区基金专项债务对应项目专项收入  </t>
  </si>
  <si>
    <t xml:space="preserve">    保障性住房租金补贴</t>
  </si>
  <si>
    <t xml:space="preserve">  城市基础设施配套费专项债务对应项目专项收入  </t>
  </si>
  <si>
    <t xml:space="preserve">    其他国有土地使用权出让收入安排的支出</t>
  </si>
  <si>
    <t xml:space="preserve">  小型水库移民扶助基金专项债务对应项目专项收入  </t>
  </si>
  <si>
    <t xml:space="preserve">  国有土地收益基金安排的支出</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</si>
  <si>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</si>
  <si>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</si>
  <si>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</si>
  <si>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其他国有土地收益基金支出</t>
  </si>
  <si>
    <t xml:space="preserve">    其他车辆通行费专项债务对应项目专项收入  </t>
  </si>
  <si>
    <t xml:space="preserve">  农业土地开发资金安排的支出</t>
  </si>
  <si>
    <t xml:space="preserve">  污水处理费专项债务对应项目专项收入  </t>
  </si>
  <si>
    <t xml:space="preserve">  城市基础设施配套费安排的支出</t>
  </si>
  <si>
    <t xml:space="preserve">  其他政府性基金专项债务对应项目专项收入  </t>
  </si>
  <si>
    <t xml:space="preserve">    城市公共设施</t>
  </si>
  <si>
    <t xml:space="preserve">    其他地方自行试点项目收益专项债券对应项目专项收入  </t>
  </si>
  <si>
    <t xml:space="preserve">    城市环境卫生</t>
  </si>
  <si>
    <t xml:space="preserve">    其他政府性基金专项债务对应项目专项收入  </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</si>
  <si>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</si>
  <si>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</si>
  <si>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</si>
  <si>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</si>
  <si>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</si>
  <si>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</si>
  <si>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</si>
  <si>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</si>
  <si>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</si>
  <si>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</si>
  <si>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</si>
  <si>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</si>
  <si>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</si>
  <si>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</si>
  <si>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</si>
  <si>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</si>
  <si>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</si>
  <si>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</si>
  <si>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</si>
  <si>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</si>
  <si>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</si>
  <si>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</si>
  <si>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</si>
  <si>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</si>
  <si>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</si>
  <si>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</si>
  <si>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</si>
  <si>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</si>
  <si>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</si>
  <si>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</si>
  <si>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</si>
  <si>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</si>
  <si>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</si>
  <si>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</si>
  <si>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</si>
  <si>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</si>
  <si>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</si>
  <si>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</si>
  <si>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</si>
  <si>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</si>
  <si>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</si>
  <si>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</si>
  <si>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</si>
  <si>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</si>
  <si>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</si>
  <si>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</si>
  <si>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</si>
  <si>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</si>
  <si>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</si>
  <si>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</si>
  <si>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</si>
  <si>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</si>
  <si>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</si>
  <si>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</si>
  <si>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</si>
  <si>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</si>
  <si>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</si>
  <si>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</si>
  <si>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</si>
  <si>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</si>
  <si>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</si>
  <si>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</si>
  <si>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</si>
  <si>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</si>
  <si>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</si>
  <si>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</si>
  <si>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</si>
  <si>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</si>
  <si>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</si>
  <si>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</si>
  <si>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</si>
  <si>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</si>
  <si>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</si>
  <si>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</si>
  <si>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</si>
  <si>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</si>
  <si>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</si>
  <si>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</si>
  <si>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</si>
  <si>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</si>
  <si>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</si>
  <si>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</si>
  <si>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</si>
  <si>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</si>
  <si>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</si>
  <si>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</si>
  <si>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</si>
  <si>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</si>
  <si>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</si>
  <si>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</si>
  <si>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</si>
  <si>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</si>
  <si>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</si>
  <si>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</si>
  <si>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</si>
  <si>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</si>
  <si>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</si>
  <si>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</si>
  <si>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</si>
  <si>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</si>
  <si>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</si>
  <si>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</si>
  <si>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</si>
  <si>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</si>
  <si>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</si>
  <si>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</si>
  <si>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</si>
  <si>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</si>
  <si>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</si>
  <si>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</si>
  <si>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</si>
  <si>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</si>
  <si>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</si>
  <si>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</si>
  <si>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</si>
  <si>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</si>
  <si>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</si>
  <si>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</si>
  <si>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</si>
  <si>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</si>
  <si>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</si>
  <si>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</si>
  <si>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</si>
  <si>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</si>
  <si>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</si>
  <si>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</si>
  <si>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</si>
  <si>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</si>
  <si>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</si>
  <si>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</si>
  <si>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</si>
  <si>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</si>
  <si>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</si>
  <si>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</si>
  <si>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</si>
  <si>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</si>
  <si>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</si>
  <si>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</si>
  <si>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</si>
  <si>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</si>
  <si>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</si>
  <si>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</si>
  <si>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</si>
  <si>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</si>
  <si>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</si>
  <si>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</si>
  <si>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</si>
  <si>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</si>
  <si>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</si>
  <si>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</si>
  <si>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</si>
  <si>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</si>
  <si>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</si>
  <si>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</si>
  <si>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</si>
  <si>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</si>
  <si>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</si>
  <si>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</si>
  <si>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</si>
  <si>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</si>
  <si>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</si>
  <si>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</si>
  <si>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</si>
  <si>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</si>
  <si>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</si>
  <si>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</si>
  <si>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</si>
  <si>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</si>
  <si>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</si>
  <si>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</si>
  <si>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</si>
  <si>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</si>
  <si>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</si>
  <si>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</si>
  <si>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</si>
  <si>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</si>
  <si>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</si>
  <si>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</si>
  <si>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</si>
  <si>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</si>
  <si>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</si>
  <si>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</si>
  <si>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</si>
  <si>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</si>
  <si>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</si>
  <si>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</si>
  <si>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</si>
  <si>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</si>
  <si>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</si>
  <si>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</si>
  <si>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</si>
  <si>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</si>
  <si>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政府性基金转移收入</t>
  </si>
  <si>
    <t xml:space="preserve">    政府性基金上解支出</t>
  </si>
  <si>
    <t xml:space="preserve">  上年结余收入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</si>
</sst>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7">
    <font>
      <sz val="11"/>
      <color theme="1"/>
      <name val="宋体"/>
      <charset val="134"/>
      <scheme val="minor"/>
    </font>
    <font>
      <b/>
      <sz val="16"/>
      <name val="黑体"/>
      <charset val="134"/>
    </font>
    <font>
      <sz val="11"/>
      <name val="宋体"/>
      <charset val="134"/>
      <scheme val="minor"/>
    </font>
    <font>
      <b/>
      <sz val="11"/>
      <name val="宋体"/>
      <charset val="134"/>
      <scheme val="minor"/>
    </font>
    <font>
      <b/>
      <sz val="18"/>
      <name val="黑体"/>
      <charset val="134"/>
    </font>
    <font>
      <b/>
      <sz val="10"/>
      <name val="宋体"/>
      <charset val="134"/>
      <scheme val="minor"/>
    </font>
    <font>
      <sz val="10"/>
      <name val="宋体"/>
      <charset val="134"/>
    </font>
    <font>
      <sz val="10"/>
      <name val="宋体"/>
      <charset val="134"/>
      <scheme val="minor"/>
    </font>
    <font>
      <b/>
      <sz val="10"/>
      <name val="宋体"/>
      <charset val="134"/>
    </font>
    <font>
      <sz val="10"/>
      <color theme="1"/>
      <name val="宋体"/>
      <charset val="134"/>
      <scheme val="minor"/>
    </font>
    <font>
      <b/>
      <sz val="22"/>
      <name val="黑体"/>
      <charset val="134"/>
    </font>
    <font>
      <sz val="12"/>
      <name val="宋体"/>
      <charset val="134"/>
    </font>
    <font>
      <sz val="14"/>
      <name val="仿宋_GB2312"/>
      <charset val="134"/>
    </font>
    <font>
      <sz val="12"/>
      <name val="黑体"/>
      <charset val="134"/>
    </font>
    <font>
      <sz val="24"/>
      <name val="方正小标宋简体"/>
      <charset val="134"/>
    </font>
    <font>
      <b/>
      <sz val="24"/>
      <name val="宋体"/>
      <charset val="134"/>
    </font>
    <font>
      <b/>
      <sz val="16"/>
      <name val="宋体"/>
      <charset val="134"/>
    </font>
    <font>
      <sz val="16"/>
      <name val="楷体_GB2312"/>
      <charset val="134"/>
    </font>
    <font>
      <u/>
      <sz val="11"/>
      <color rgb="FF80008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mediumGray">
        <fgColor indexed="9"/>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4"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8"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7" applyNumberFormat="0" applyFont="0" applyAlignment="0" applyProtection="0">
      <alignment vertical="center"/>
    </xf>
    <xf numFmtId="0" fontId="28" fillId="14" borderId="0" applyNumberFormat="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8" applyNumberFormat="0" applyFill="0" applyAlignment="0" applyProtection="0">
      <alignment vertical="center"/>
    </xf>
    <xf numFmtId="0" fontId="23" fillId="0" borderId="8" applyNumberFormat="0" applyFill="0" applyAlignment="0" applyProtection="0">
      <alignment vertical="center"/>
    </xf>
    <xf numFmtId="0" fontId="28" fillId="16" borderId="0" applyNumberFormat="0" applyBorder="0" applyAlignment="0" applyProtection="0">
      <alignment vertical="center"/>
    </xf>
    <xf numFmtId="0" fontId="26" fillId="0" borderId="10" applyNumberFormat="0" applyFill="0" applyAlignment="0" applyProtection="0">
      <alignment vertical="center"/>
    </xf>
    <xf numFmtId="0" fontId="11" fillId="0" borderId="0">
      <alignment vertical="center"/>
    </xf>
    <xf numFmtId="0" fontId="28" fillId="17" borderId="0" applyNumberFormat="0" applyBorder="0" applyAlignment="0" applyProtection="0">
      <alignment vertical="center"/>
    </xf>
    <xf numFmtId="0" fontId="32" fillId="7" borderId="12" applyNumberFormat="0" applyAlignment="0" applyProtection="0">
      <alignment vertical="center"/>
    </xf>
    <xf numFmtId="0" fontId="25" fillId="7" borderId="9" applyNumberFormat="0" applyAlignment="0" applyProtection="0">
      <alignment vertical="center"/>
    </xf>
    <xf numFmtId="0" fontId="34" fillId="15" borderId="13" applyNumberFormat="0" applyAlignment="0" applyProtection="0">
      <alignment vertical="center"/>
    </xf>
    <xf numFmtId="0" fontId="19" fillId="18" borderId="0" applyNumberFormat="0" applyBorder="0" applyAlignment="0" applyProtection="0">
      <alignment vertical="center"/>
    </xf>
    <xf numFmtId="0" fontId="28" fillId="19" borderId="0" applyNumberFormat="0" applyBorder="0" applyAlignment="0" applyProtection="0">
      <alignment vertical="center"/>
    </xf>
    <xf numFmtId="0" fontId="31" fillId="0" borderId="11" applyNumberFormat="0" applyFill="0" applyAlignment="0" applyProtection="0">
      <alignment vertical="center"/>
    </xf>
    <xf numFmtId="0" fontId="20" fillId="0" borderId="6" applyNumberFormat="0" applyFill="0" applyAlignment="0" applyProtection="0">
      <alignment vertical="center"/>
    </xf>
    <xf numFmtId="0" fontId="30" fillId="13" borderId="0" applyNumberFormat="0" applyBorder="0" applyAlignment="0" applyProtection="0">
      <alignment vertical="center"/>
    </xf>
    <xf numFmtId="0" fontId="36" fillId="21" borderId="0" applyNumberFormat="0" applyBorder="0" applyAlignment="0" applyProtection="0">
      <alignment vertical="center"/>
    </xf>
    <xf numFmtId="0" fontId="19" fillId="22" borderId="0" applyNumberFormat="0" applyBorder="0" applyAlignment="0" applyProtection="0">
      <alignment vertical="center"/>
    </xf>
    <xf numFmtId="0" fontId="28" fillId="24" borderId="0" applyNumberFormat="0" applyBorder="0" applyAlignment="0" applyProtection="0">
      <alignment vertical="center"/>
    </xf>
    <xf numFmtId="0" fontId="19" fillId="25"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19" fillId="20" borderId="0" applyNumberFormat="0" applyBorder="0" applyAlignment="0" applyProtection="0">
      <alignment vertical="center"/>
    </xf>
    <xf numFmtId="0" fontId="28" fillId="23" borderId="0" applyNumberFormat="0" applyBorder="0" applyAlignment="0" applyProtection="0">
      <alignment vertical="center"/>
    </xf>
    <xf numFmtId="0" fontId="2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8" fillId="32" borderId="0" applyNumberFormat="0" applyBorder="0" applyAlignment="0" applyProtection="0">
      <alignment vertical="center"/>
    </xf>
    <xf numFmtId="0" fontId="19" fillId="8" borderId="0" applyNumberFormat="0" applyBorder="0" applyAlignment="0" applyProtection="0">
      <alignment vertical="center"/>
    </xf>
    <xf numFmtId="0" fontId="28" fillId="11" borderId="0" applyNumberFormat="0" applyBorder="0" applyAlignment="0" applyProtection="0">
      <alignment vertical="center"/>
    </xf>
    <xf numFmtId="0" fontId="11" fillId="0" borderId="0">
      <alignment vertical="center"/>
    </xf>
    <xf numFmtId="0" fontId="28" fillId="28" borderId="0" applyNumberFormat="0" applyBorder="0" applyAlignment="0" applyProtection="0">
      <alignment vertical="center"/>
    </xf>
    <xf numFmtId="0" fontId="19" fillId="33" borderId="0" applyNumberFormat="0" applyBorder="0" applyAlignment="0" applyProtection="0">
      <alignment vertical="center"/>
    </xf>
    <xf numFmtId="0" fontId="28" fillId="34" borderId="0" applyNumberFormat="0" applyBorder="0" applyAlignment="0" applyProtection="0">
      <alignment vertical="center"/>
    </xf>
    <xf numFmtId="0" fontId="11" fillId="0" borderId="0"/>
    <xf numFmtId="0" fontId="11" fillId="0" borderId="0">
      <alignment vertical="center"/>
    </xf>
  </cellStyleXfs>
  <cellXfs count="5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2"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3" fontId="5" fillId="0" borderId="4" xfId="0" applyNumberFormat="1" applyFont="1" applyFill="1" applyBorder="1" applyAlignment="1" applyProtection="1">
      <alignment vertical="center"/>
    </xf>
    <xf numFmtId="3" fontId="6" fillId="0" borderId="4"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vertical="center"/>
    </xf>
    <xf numFmtId="3" fontId="7" fillId="2" borderId="4" xfId="0" applyNumberFormat="1" applyFont="1" applyFill="1" applyBorder="1" applyAlignment="1" applyProtection="1">
      <alignment horizontal="left" vertical="center"/>
    </xf>
    <xf numFmtId="3" fontId="7" fillId="0" borderId="4" xfId="0" applyNumberFormat="1" applyFont="1" applyFill="1" applyBorder="1" applyAlignment="1" applyProtection="1">
      <alignment horizontal="left" vertical="center"/>
    </xf>
    <xf numFmtId="0" fontId="7" fillId="0" borderId="4" xfId="0" applyFont="1" applyFill="1" applyBorder="1" applyAlignment="1">
      <alignment vertical="center"/>
    </xf>
    <xf numFmtId="0" fontId="7" fillId="0" borderId="4" xfId="52" applyFont="1" applyFill="1" applyBorder="1" applyAlignment="1">
      <alignment vertical="center" wrapText="1"/>
    </xf>
    <xf numFmtId="0" fontId="7" fillId="0" borderId="4" xfId="0" applyFont="1" applyFill="1" applyBorder="1" applyAlignment="1">
      <alignment horizontal="left" vertical="center"/>
    </xf>
    <xf numFmtId="3" fontId="7" fillId="2" borderId="4" xfId="0" applyNumberFormat="1" applyFont="1" applyFill="1" applyBorder="1" applyAlignment="1" applyProtection="1">
      <alignment vertical="center"/>
    </xf>
    <xf numFmtId="41" fontId="7" fillId="0" borderId="4" xfId="0" applyNumberFormat="1" applyFont="1" applyFill="1" applyBorder="1" applyAlignment="1">
      <alignment vertical="center"/>
    </xf>
    <xf numFmtId="0" fontId="5" fillId="0" borderId="4" xfId="0" applyFont="1" applyFill="1" applyBorder="1" applyAlignment="1">
      <alignment horizontal="distributed" vertical="center"/>
    </xf>
    <xf numFmtId="0" fontId="5" fillId="0" borderId="4" xfId="0" applyFont="1" applyFill="1" applyBorder="1" applyAlignment="1">
      <alignment vertical="center"/>
    </xf>
    <xf numFmtId="1" fontId="7" fillId="0" borderId="4" xfId="0" applyNumberFormat="1" applyFont="1" applyFill="1" applyBorder="1" applyAlignment="1" applyProtection="1">
      <alignment vertical="center"/>
      <protection locked="0"/>
    </xf>
    <xf numFmtId="0" fontId="2" fillId="2" borderId="0" xfId="0" applyFont="1" applyFill="1" applyAlignment="1">
      <alignment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8" fillId="0" borderId="4" xfId="0" applyNumberFormat="1" applyFont="1" applyFill="1" applyBorder="1" applyAlignment="1" applyProtection="1">
      <alignment vertical="center"/>
    </xf>
    <xf numFmtId="41" fontId="5" fillId="2" borderId="4" xfId="8" applyNumberFormat="1" applyFont="1" applyFill="1" applyBorder="1" applyAlignment="1">
      <alignment vertical="center"/>
    </xf>
    <xf numFmtId="10" fontId="5" fillId="2" borderId="4" xfId="8" applyNumberFormat="1" applyFont="1" applyFill="1" applyBorder="1" applyAlignment="1">
      <alignment horizontal="center" vertical="center"/>
    </xf>
    <xf numFmtId="41" fontId="7" fillId="2" borderId="3" xfId="8" applyNumberFormat="1" applyFont="1" applyFill="1" applyBorder="1" applyAlignment="1">
      <alignment horizontal="center" vertical="center"/>
    </xf>
    <xf numFmtId="41" fontId="5" fillId="2" borderId="3" xfId="8" applyNumberFormat="1" applyFont="1" applyFill="1" applyBorder="1" applyAlignment="1">
      <alignment horizontal="center" vertical="center"/>
    </xf>
    <xf numFmtId="3" fontId="7" fillId="2" borderId="4" xfId="0" applyNumberFormat="1" applyFont="1" applyFill="1" applyBorder="1" applyAlignment="1" applyProtection="1">
      <alignment horizontal="left" vertical="center" indent="1"/>
    </xf>
    <xf numFmtId="41" fontId="7" fillId="2" borderId="4" xfId="8" applyNumberFormat="1" applyFont="1" applyFill="1" applyBorder="1" applyAlignment="1">
      <alignment vertical="center"/>
    </xf>
    <xf numFmtId="3" fontId="9" fillId="2" borderId="4" xfId="0" applyNumberFormat="1" applyFont="1" applyFill="1" applyBorder="1" applyAlignment="1" applyProtection="1">
      <alignment horizontal="left" vertical="center" indent="1"/>
    </xf>
    <xf numFmtId="41" fontId="7" fillId="2" borderId="4" xfId="0" applyNumberFormat="1" applyFont="1" applyFill="1" applyBorder="1" applyAlignment="1">
      <alignment vertical="center"/>
    </xf>
    <xf numFmtId="41" fontId="7" fillId="2" borderId="4" xfId="8" applyNumberFormat="1" applyFont="1" applyFill="1" applyBorder="1" applyAlignment="1" applyProtection="1">
      <alignment vertical="center"/>
    </xf>
    <xf numFmtId="41" fontId="7" fillId="0" borderId="4" xfId="8" applyNumberFormat="1" applyFont="1" applyFill="1" applyBorder="1" applyAlignment="1">
      <alignment vertical="center"/>
    </xf>
    <xf numFmtId="3" fontId="7" fillId="0" borderId="4" xfId="0" applyNumberFormat="1" applyFont="1" applyFill="1" applyBorder="1" applyAlignment="1" applyProtection="1">
      <alignment horizontal="left" vertical="center" indent="1"/>
    </xf>
    <xf numFmtId="0" fontId="7" fillId="0" borderId="4" xfId="0" applyFont="1" applyFill="1" applyBorder="1" applyAlignment="1">
      <alignment horizontal="left" vertical="center" indent="1"/>
    </xf>
    <xf numFmtId="3" fontId="5" fillId="0" borderId="4" xfId="0" applyNumberFormat="1" applyFont="1" applyFill="1" applyBorder="1" applyAlignment="1" applyProtection="1">
      <alignment horizontal="left" vertical="center"/>
    </xf>
    <xf numFmtId="41" fontId="5" fillId="0" borderId="4" xfId="8" applyNumberFormat="1" applyFont="1" applyFill="1" applyBorder="1" applyAlignment="1">
      <alignment vertical="center"/>
    </xf>
    <xf numFmtId="41" fontId="7" fillId="0" borderId="4" xfId="8" applyNumberFormat="1" applyFont="1" applyFill="1" applyBorder="1" applyAlignment="1" applyProtection="1">
      <alignment horizontal="right" vertical="center"/>
    </xf>
    <xf numFmtId="41" fontId="7" fillId="3" borderId="4" xfId="8" applyNumberFormat="1" applyFont="1" applyFill="1" applyBorder="1" applyAlignment="1" applyProtection="1">
      <alignment horizontal="right" vertical="center"/>
    </xf>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xf numFmtId="0" fontId="13" fillId="0" borderId="0" xfId="0" applyFont="1" applyFill="1" applyBorder="1" applyAlignment="1">
      <alignment horizontal="left" vertical="top"/>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alignment horizontal="center"/>
    </xf>
    <xf numFmtId="0" fontId="17" fillId="0" borderId="0" xfId="0" applyFont="1" applyFill="1" applyBorder="1" applyAlignment="1">
      <alignment horizontal="center" vertical="center"/>
    </xf>
    <xf numFmtId="57" fontId="17" fillId="0" borderId="0" xfId="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2014年预算（人代会）"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2013年预算执行（人代会）最新" xfId="47"/>
    <cellStyle name="强调文字颜色 6" xfId="48" builtinId="49"/>
    <cellStyle name="40% - 强调文字颜色 6" xfId="49" builtinId="51"/>
    <cellStyle name="60% - 强调文字颜色 6" xfId="50" builtinId="52"/>
    <cellStyle name="常规_2014年预算收支预测表-（报人大）"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0"/>
  <sheetViews>
    <sheetView workbookViewId="0">
      <selection activeCell="G17" sqref="G17"/>
    </sheetView>
  </sheetViews>
  <sheetFormatPr defaultColWidth="9" defaultRowHeight="14.25"/>
  <cols>
    <col min="1" max="1" width="79.9" style="44" customWidth="1"/>
    <col min="2" max="16384" width="9" style="44"/>
  </cols>
  <sheetData>
    <row r="1" s="44" customFormat="1" ht="78" customHeight="1" spans="1:1">
      <c r="A1" s="48" t="s">
        <v>0</v>
      </c>
    </row>
    <row r="2" s="44" customFormat="1" ht="39" customHeight="1" spans="1:1">
      <c r="A2" s="49" t="s">
        <v>1</v>
      </c>
    </row>
    <row r="3" s="44" customFormat="1" ht="33" customHeight="1" spans="1:1">
      <c r="A3" s="50" t="s">
        <v>2</v>
      </c>
    </row>
    <row r="4" s="44" customFormat="1" ht="31.5" spans="1:1">
      <c r="A4" s="51"/>
    </row>
    <row r="17" s="44" customFormat="1" ht="174.75" customHeight="1"/>
    <row r="18" s="44" customFormat="1" ht="20.25" spans="1:1">
      <c r="A18" s="52"/>
    </row>
    <row r="19" s="44" customFormat="1" ht="24" customHeight="1" spans="1:1">
      <c r="A19" s="53" t="s">
        <v>3</v>
      </c>
    </row>
    <row r="20" s="44" customFormat="1" ht="27.75" customHeight="1" spans="1:1">
      <c r="A20" s="54">
        <v>44550</v>
      </c>
    </row>
  </sheetData>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7" sqref="A17"/>
    </sheetView>
  </sheetViews>
  <sheetFormatPr defaultColWidth="9" defaultRowHeight="13.5" outlineLevelRow="5"/>
  <cols>
    <col min="1" max="1" width="100.75" customWidth="1"/>
  </cols>
  <sheetData>
    <row r="1" ht="27" spans="1:1">
      <c r="A1" s="43" t="s">
        <v>4</v>
      </c>
    </row>
    <row r="2" ht="31" customHeight="1" spans="1:1">
      <c r="A2" s="44"/>
    </row>
    <row r="3" ht="31" customHeight="1" spans="1:1">
      <c r="A3" s="45" t="s">
        <v>5</v>
      </c>
    </row>
    <row r="4" ht="31" customHeight="1" spans="1:1">
      <c r="A4" s="46" t="s">
        <v>6</v>
      </c>
    </row>
    <row r="5" ht="31" customHeight="1" spans="1:1">
      <c r="A5" s="47"/>
    </row>
    <row r="6" ht="31" customHeight="1" spans="1:1">
      <c r="A6" s="47"/>
    </row>
  </sheetData>
  <pageMargins left="0.196527777777778" right="0.196527777777778"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topLeftCell="A13" workbookViewId="0">
      <selection activeCell="G27" sqref="G27"/>
    </sheetView>
  </sheetViews>
  <sheetFormatPr defaultColWidth="9" defaultRowHeight="13.5" outlineLevelCol="7"/>
  <cols>
    <col min="1" max="1" width="36.625" style="2" customWidth="1"/>
    <col min="2" max="3" width="9.875" style="2" customWidth="1"/>
    <col min="4" max="4" width="11.125" style="2" customWidth="1"/>
    <col min="5" max="5" width="33.875" style="2" customWidth="1"/>
    <col min="6" max="7" width="9.875" style="2" customWidth="1"/>
    <col min="8" max="8" width="11.125" style="2" customWidth="1"/>
    <col min="9" max="16384" width="9" style="2"/>
  </cols>
  <sheetData>
    <row r="1" s="1" customFormat="1" ht="42" customHeight="1" spans="1:8">
      <c r="A1" s="4" t="s">
        <v>7</v>
      </c>
      <c r="B1" s="4"/>
      <c r="C1" s="4"/>
      <c r="D1" s="4"/>
      <c r="E1" s="4"/>
      <c r="F1" s="4"/>
      <c r="G1" s="4"/>
      <c r="H1" s="4"/>
    </row>
    <row r="2" s="2" customFormat="1" ht="18" customHeight="1" spans="8:8">
      <c r="H2" s="5" t="s">
        <v>8</v>
      </c>
    </row>
    <row r="3" s="2" customFormat="1" ht="31.5" customHeight="1" spans="1:8">
      <c r="A3" s="6" t="s">
        <v>9</v>
      </c>
      <c r="B3" s="23"/>
      <c r="C3" s="23"/>
      <c r="D3" s="7"/>
      <c r="E3" s="6" t="s">
        <v>10</v>
      </c>
      <c r="F3" s="23"/>
      <c r="G3" s="23"/>
      <c r="H3" s="7"/>
    </row>
    <row r="4" s="2" customFormat="1" ht="35.25" customHeight="1" spans="1:8">
      <c r="A4" s="24" t="s">
        <v>11</v>
      </c>
      <c r="B4" s="25" t="s">
        <v>12</v>
      </c>
      <c r="C4" s="25" t="s">
        <v>13</v>
      </c>
      <c r="D4" s="25" t="s">
        <v>14</v>
      </c>
      <c r="E4" s="24" t="s">
        <v>11</v>
      </c>
      <c r="F4" s="25" t="s">
        <v>12</v>
      </c>
      <c r="G4" s="25" t="s">
        <v>13</v>
      </c>
      <c r="H4" s="25" t="s">
        <v>14</v>
      </c>
    </row>
    <row r="5" s="22" customFormat="1" ht="20.1" customHeight="1" spans="1:8">
      <c r="A5" s="26" t="s">
        <v>15</v>
      </c>
      <c r="B5" s="27">
        <f>SUM(B6:B32)</f>
        <v>3871</v>
      </c>
      <c r="C5" s="27">
        <f>SUM(C6:C32)</f>
        <v>2000</v>
      </c>
      <c r="D5" s="28">
        <f>C5/B5</f>
        <v>0.51666236114699</v>
      </c>
      <c r="E5" s="17" t="s">
        <v>16</v>
      </c>
      <c r="F5" s="29"/>
      <c r="G5" s="30"/>
      <c r="H5" s="28"/>
    </row>
    <row r="6" s="22" customFormat="1" ht="20.1" customHeight="1" spans="1:8">
      <c r="A6" s="31" t="s">
        <v>17</v>
      </c>
      <c r="B6" s="32"/>
      <c r="C6" s="32"/>
      <c r="D6" s="28"/>
      <c r="E6" s="12" t="s">
        <v>18</v>
      </c>
      <c r="F6" s="32"/>
      <c r="G6" s="32"/>
      <c r="H6" s="28"/>
    </row>
    <row r="7" s="22" customFormat="1" ht="20.1" customHeight="1" spans="1:8">
      <c r="A7" s="31" t="s">
        <v>19</v>
      </c>
      <c r="B7" s="32"/>
      <c r="C7" s="32"/>
      <c r="D7" s="28"/>
      <c r="E7" s="12" t="s">
        <v>20</v>
      </c>
      <c r="F7" s="32">
        <v>34</v>
      </c>
      <c r="G7" s="32">
        <v>34</v>
      </c>
      <c r="H7" s="28">
        <f>G7/F7</f>
        <v>1</v>
      </c>
    </row>
    <row r="8" s="22" customFormat="1" ht="20.1" customHeight="1" spans="1:8">
      <c r="A8" s="31" t="s">
        <v>21</v>
      </c>
      <c r="B8" s="32"/>
      <c r="C8" s="32"/>
      <c r="D8" s="28"/>
      <c r="E8" s="12" t="s">
        <v>22</v>
      </c>
      <c r="F8" s="32"/>
      <c r="G8" s="32"/>
      <c r="H8" s="28"/>
    </row>
    <row r="9" s="22" customFormat="1" ht="20.1" customHeight="1" spans="1:8">
      <c r="A9" s="33" t="s">
        <v>23</v>
      </c>
      <c r="B9" s="32"/>
      <c r="C9" s="32"/>
      <c r="D9" s="28"/>
      <c r="E9" s="17" t="s">
        <v>24</v>
      </c>
      <c r="F9" s="32">
        <v>3837</v>
      </c>
      <c r="G9" s="32">
        <v>1955</v>
      </c>
      <c r="H9" s="28">
        <f>G9/F9</f>
        <v>0.509512640083398</v>
      </c>
    </row>
    <row r="10" s="22" customFormat="1" ht="20.1" customHeight="1" spans="1:8">
      <c r="A10" s="31" t="s">
        <v>25</v>
      </c>
      <c r="B10" s="32"/>
      <c r="C10" s="32"/>
      <c r="D10" s="28"/>
      <c r="E10" s="12" t="s">
        <v>26</v>
      </c>
      <c r="F10" s="32"/>
      <c r="G10" s="32"/>
      <c r="H10" s="28"/>
    </row>
    <row r="11" s="22" customFormat="1" ht="20.1" customHeight="1" spans="1:8">
      <c r="A11" s="31" t="s">
        <v>27</v>
      </c>
      <c r="B11" s="32"/>
      <c r="C11" s="32"/>
      <c r="D11" s="28"/>
      <c r="E11" s="12" t="s">
        <v>28</v>
      </c>
      <c r="F11" s="32"/>
      <c r="G11" s="32"/>
      <c r="H11" s="28"/>
    </row>
    <row r="12" s="22" customFormat="1" ht="20.1" customHeight="1" spans="1:8">
      <c r="A12" s="31" t="s">
        <v>29</v>
      </c>
      <c r="B12" s="32"/>
      <c r="C12" s="32"/>
      <c r="D12" s="28"/>
      <c r="E12" s="12" t="s">
        <v>30</v>
      </c>
      <c r="F12" s="32"/>
      <c r="G12" s="32"/>
      <c r="H12" s="28"/>
    </row>
    <row r="13" s="22" customFormat="1" ht="20.1" customHeight="1" spans="1:8">
      <c r="A13" s="31" t="s">
        <v>31</v>
      </c>
      <c r="B13" s="32"/>
      <c r="C13" s="32"/>
      <c r="D13" s="28"/>
      <c r="E13" s="17" t="s">
        <v>32</v>
      </c>
      <c r="F13" s="32"/>
      <c r="G13" s="34"/>
      <c r="H13" s="28"/>
    </row>
    <row r="14" s="22" customFormat="1" ht="20.1" customHeight="1" spans="1:8">
      <c r="A14" s="31" t="s">
        <v>33</v>
      </c>
      <c r="B14" s="32"/>
      <c r="C14" s="32"/>
      <c r="D14" s="28"/>
      <c r="E14" s="17" t="s">
        <v>34</v>
      </c>
      <c r="F14" s="32">
        <v>12240</v>
      </c>
      <c r="G14" s="34">
        <v>219</v>
      </c>
      <c r="H14" s="28">
        <f>G14/F14</f>
        <v>0.0178921568627451</v>
      </c>
    </row>
    <row r="15" s="22" customFormat="1" ht="20.1" customHeight="1" spans="1:8">
      <c r="A15" s="31" t="s">
        <v>35</v>
      </c>
      <c r="B15" s="32">
        <v>3871</v>
      </c>
      <c r="C15" s="32">
        <v>2000</v>
      </c>
      <c r="D15" s="28">
        <f>C15/B15</f>
        <v>0.51666236114699</v>
      </c>
      <c r="E15" s="17" t="s">
        <v>36</v>
      </c>
      <c r="F15" s="32">
        <v>1554</v>
      </c>
      <c r="G15" s="34">
        <v>1831</v>
      </c>
      <c r="H15" s="28">
        <f>G15/F15</f>
        <v>1.17824967824968</v>
      </c>
    </row>
    <row r="16" s="22" customFormat="1" ht="20.1" customHeight="1" spans="1:8">
      <c r="A16" s="31" t="s">
        <v>37</v>
      </c>
      <c r="B16" s="32"/>
      <c r="C16" s="32"/>
      <c r="D16" s="28"/>
      <c r="E16" s="17" t="s">
        <v>38</v>
      </c>
      <c r="F16" s="32">
        <v>13</v>
      </c>
      <c r="G16" s="34">
        <v>45</v>
      </c>
      <c r="H16" s="28">
        <f>G16/F16</f>
        <v>3.46153846153846</v>
      </c>
    </row>
    <row r="17" s="22" customFormat="1" ht="20.1" customHeight="1" spans="1:8">
      <c r="A17" s="31" t="s">
        <v>39</v>
      </c>
      <c r="B17" s="32"/>
      <c r="C17" s="32"/>
      <c r="D17" s="28"/>
      <c r="E17" s="17" t="s">
        <v>40</v>
      </c>
      <c r="F17" s="32"/>
      <c r="G17" s="34"/>
      <c r="H17" s="28"/>
    </row>
    <row r="18" s="22" customFormat="1" ht="20.1" customHeight="1" spans="1:8">
      <c r="A18" s="31" t="s">
        <v>41</v>
      </c>
      <c r="B18" s="32"/>
      <c r="C18" s="32"/>
      <c r="D18" s="28"/>
      <c r="E18" s="17"/>
      <c r="F18" s="32"/>
      <c r="G18" s="34"/>
      <c r="H18" s="28"/>
    </row>
    <row r="19" s="22" customFormat="1" ht="20.1" customHeight="1" spans="1:8">
      <c r="A19" s="31" t="s">
        <v>42</v>
      </c>
      <c r="B19" s="32"/>
      <c r="C19" s="32"/>
      <c r="D19" s="28"/>
      <c r="E19" s="17"/>
      <c r="F19" s="35"/>
      <c r="G19" s="34"/>
      <c r="H19" s="28"/>
    </row>
    <row r="20" s="22" customFormat="1" ht="20.1" customHeight="1" spans="1:8">
      <c r="A20" s="31" t="s">
        <v>43</v>
      </c>
      <c r="B20" s="32"/>
      <c r="C20" s="32"/>
      <c r="D20" s="28"/>
      <c r="E20" s="17"/>
      <c r="F20" s="32"/>
      <c r="G20" s="34"/>
      <c r="H20" s="28"/>
    </row>
    <row r="21" s="22" customFormat="1" ht="20.1" customHeight="1" spans="1:8">
      <c r="A21" s="31" t="s">
        <v>44</v>
      </c>
      <c r="B21" s="36"/>
      <c r="C21" s="36"/>
      <c r="D21" s="28"/>
      <c r="E21" s="17"/>
      <c r="F21" s="32"/>
      <c r="G21" s="34"/>
      <c r="H21" s="28"/>
    </row>
    <row r="22" s="22" customFormat="1" ht="20.1" customHeight="1" spans="1:8">
      <c r="A22" s="37" t="s">
        <v>45</v>
      </c>
      <c r="B22" s="36"/>
      <c r="C22" s="36"/>
      <c r="D22" s="28"/>
      <c r="E22" s="17"/>
      <c r="F22" s="32"/>
      <c r="G22" s="32"/>
      <c r="H22" s="28"/>
    </row>
    <row r="23" s="2" customFormat="1" ht="20.1" customHeight="1" spans="1:8">
      <c r="A23" s="37" t="s">
        <v>46</v>
      </c>
      <c r="B23" s="36"/>
      <c r="C23" s="36"/>
      <c r="D23" s="28"/>
      <c r="E23" s="17"/>
      <c r="F23" s="36"/>
      <c r="G23" s="36"/>
      <c r="H23" s="28"/>
    </row>
    <row r="24" s="2" customFormat="1" ht="20.1" customHeight="1" spans="1:8">
      <c r="A24" s="37" t="s">
        <v>47</v>
      </c>
      <c r="B24" s="36"/>
      <c r="C24" s="36"/>
      <c r="D24" s="28"/>
      <c r="E24" s="17"/>
      <c r="F24" s="36"/>
      <c r="G24" s="36"/>
      <c r="H24" s="28"/>
    </row>
    <row r="25" s="2" customFormat="1" ht="20.1" customHeight="1" spans="1:8">
      <c r="A25" s="37" t="s">
        <v>48</v>
      </c>
      <c r="B25" s="36"/>
      <c r="C25" s="36"/>
      <c r="D25" s="28"/>
      <c r="E25" s="17"/>
      <c r="F25" s="36"/>
      <c r="G25" s="36"/>
      <c r="H25" s="28"/>
    </row>
    <row r="26" s="2" customFormat="1" ht="20.1" customHeight="1" spans="1:8">
      <c r="A26" s="38" t="s">
        <v>49</v>
      </c>
      <c r="B26" s="36"/>
      <c r="C26" s="36"/>
      <c r="D26" s="28"/>
      <c r="E26" s="17"/>
      <c r="F26" s="36"/>
      <c r="G26" s="36"/>
      <c r="H26" s="28"/>
    </row>
    <row r="27" s="2" customFormat="1" ht="20.1" customHeight="1" spans="1:8">
      <c r="A27" s="38" t="s">
        <v>50</v>
      </c>
      <c r="B27" s="36"/>
      <c r="C27" s="36"/>
      <c r="D27" s="28"/>
      <c r="E27" s="17"/>
      <c r="F27" s="36"/>
      <c r="G27" s="36"/>
      <c r="H27" s="28"/>
    </row>
    <row r="28" s="2" customFormat="1" ht="20.1" customHeight="1" spans="1:8">
      <c r="A28" s="38" t="s">
        <v>51</v>
      </c>
      <c r="B28" s="36"/>
      <c r="C28" s="36"/>
      <c r="D28" s="28"/>
      <c r="E28" s="17"/>
      <c r="F28" s="36"/>
      <c r="G28" s="36"/>
      <c r="H28" s="28"/>
    </row>
    <row r="29" s="2" customFormat="1" ht="20.1" customHeight="1" spans="1:8">
      <c r="A29" s="37" t="s">
        <v>52</v>
      </c>
      <c r="B29" s="36"/>
      <c r="C29" s="36"/>
      <c r="D29" s="28"/>
      <c r="E29" s="17"/>
      <c r="F29" s="36"/>
      <c r="G29" s="36"/>
      <c r="H29" s="28"/>
    </row>
    <row r="30" s="2" customFormat="1" ht="20.1" customHeight="1" spans="1:8">
      <c r="A30" s="37" t="s">
        <v>53</v>
      </c>
      <c r="B30" s="36"/>
      <c r="C30" s="36"/>
      <c r="D30" s="28"/>
      <c r="E30" s="16"/>
      <c r="F30" s="36"/>
      <c r="G30" s="36"/>
      <c r="H30" s="28"/>
    </row>
    <row r="31" s="2" customFormat="1" ht="20.1" customHeight="1" spans="1:8">
      <c r="A31" s="37" t="s">
        <v>54</v>
      </c>
      <c r="B31" s="36"/>
      <c r="C31" s="36"/>
      <c r="D31" s="28"/>
      <c r="E31" s="16"/>
      <c r="F31" s="36"/>
      <c r="G31" s="36"/>
      <c r="H31" s="28"/>
    </row>
    <row r="32" s="2" customFormat="1" ht="20.1" customHeight="1" spans="1:8">
      <c r="A32" s="37" t="s">
        <v>55</v>
      </c>
      <c r="B32" s="36"/>
      <c r="C32" s="36"/>
      <c r="D32" s="28"/>
      <c r="E32" s="15"/>
      <c r="F32" s="36"/>
      <c r="G32" s="36"/>
      <c r="H32" s="28"/>
    </row>
    <row r="33" s="2" customFormat="1" ht="20.1" customHeight="1" spans="1:8">
      <c r="A33" s="39" t="s">
        <v>56</v>
      </c>
      <c r="B33" s="40">
        <v>1554</v>
      </c>
      <c r="C33" s="40">
        <v>1831</v>
      </c>
      <c r="D33" s="28">
        <f>C33/B33</f>
        <v>1.17824967824968</v>
      </c>
      <c r="E33" s="15"/>
      <c r="F33" s="36"/>
      <c r="G33" s="36"/>
      <c r="H33" s="28"/>
    </row>
    <row r="34" s="2" customFormat="1" ht="20.1" customHeight="1" spans="1:8">
      <c r="A34" s="19" t="s">
        <v>57</v>
      </c>
      <c r="B34" s="40">
        <f>SUM(B5,B33)</f>
        <v>5425</v>
      </c>
      <c r="C34" s="40">
        <f>SUM(C5,C33)</f>
        <v>3831</v>
      </c>
      <c r="D34" s="28">
        <f>C34/B34</f>
        <v>0.706175115207373</v>
      </c>
      <c r="E34" s="19" t="s">
        <v>58</v>
      </c>
      <c r="F34" s="40">
        <f>SUM(F5,F6,F7,F8,F9,F10,F11,F12,F13,F14,F15,F16,F17)</f>
        <v>17678</v>
      </c>
      <c r="G34" s="40">
        <f>SUM(G5,G6,G7,G8,G9,G10,G11,G12,G13,G14,G15,G16,G17)</f>
        <v>4084</v>
      </c>
      <c r="H34" s="28">
        <f>G34/F34</f>
        <v>0.231021608779274</v>
      </c>
    </row>
    <row r="35" s="2" customFormat="1" ht="20.1" customHeight="1" spans="1:8">
      <c r="A35" s="20" t="s">
        <v>59</v>
      </c>
      <c r="B35" s="36">
        <f>SUM(B36,B38,B39,B40,B42,B43)</f>
        <v>12253</v>
      </c>
      <c r="C35" s="36">
        <f>SUM(C36,C38,C39,C40,C42,C43)</f>
        <v>253</v>
      </c>
      <c r="D35" s="28">
        <f>C35/B35</f>
        <v>0.0206480045703093</v>
      </c>
      <c r="E35" s="20" t="s">
        <v>60</v>
      </c>
      <c r="F35" s="36"/>
      <c r="G35" s="36"/>
      <c r="H35" s="28"/>
    </row>
    <row r="36" s="2" customFormat="1" ht="20.1" customHeight="1" spans="1:8">
      <c r="A36" s="14" t="s">
        <v>61</v>
      </c>
      <c r="B36" s="36">
        <f>SUM(B37)</f>
        <v>253</v>
      </c>
      <c r="C36" s="36">
        <f>SUM(C37)</f>
        <v>253</v>
      </c>
      <c r="D36" s="28">
        <f>C36/B36</f>
        <v>1</v>
      </c>
      <c r="E36" s="14" t="s">
        <v>62</v>
      </c>
      <c r="F36" s="36"/>
      <c r="G36" s="36"/>
      <c r="H36" s="28"/>
    </row>
    <row r="37" s="2" customFormat="1" ht="20.1" customHeight="1" spans="1:8">
      <c r="A37" s="14" t="s">
        <v>63</v>
      </c>
      <c r="B37" s="41">
        <v>253</v>
      </c>
      <c r="C37" s="36">
        <v>253</v>
      </c>
      <c r="D37" s="28">
        <f>C37/B37</f>
        <v>1</v>
      </c>
      <c r="E37" s="14" t="s">
        <v>64</v>
      </c>
      <c r="F37" s="36"/>
      <c r="G37" s="36"/>
      <c r="H37" s="28"/>
    </row>
    <row r="38" s="2" customFormat="1" ht="20.1" customHeight="1" spans="1:8">
      <c r="A38" s="14" t="s">
        <v>65</v>
      </c>
      <c r="B38" s="36"/>
      <c r="C38" s="36"/>
      <c r="D38" s="28"/>
      <c r="E38" s="14" t="s">
        <v>66</v>
      </c>
      <c r="F38" s="36"/>
      <c r="G38" s="36"/>
      <c r="H38" s="28"/>
    </row>
    <row r="39" s="2" customFormat="1" ht="20.1" customHeight="1" spans="1:8">
      <c r="A39" s="14" t="s">
        <v>67</v>
      </c>
      <c r="B39" s="36"/>
      <c r="C39" s="36"/>
      <c r="D39" s="28"/>
      <c r="E39" s="14" t="s">
        <v>68</v>
      </c>
      <c r="F39" s="36"/>
      <c r="G39" s="36"/>
      <c r="H39" s="28"/>
    </row>
    <row r="40" s="2" customFormat="1" ht="20.1" customHeight="1" spans="1:8">
      <c r="A40" s="14" t="s">
        <v>69</v>
      </c>
      <c r="B40" s="36"/>
      <c r="C40" s="36"/>
      <c r="D40" s="28"/>
      <c r="E40" s="14" t="s">
        <v>70</v>
      </c>
      <c r="F40" s="36"/>
      <c r="G40" s="36"/>
      <c r="H40" s="28"/>
    </row>
    <row r="41" s="2" customFormat="1" ht="20.1" customHeight="1" spans="1:8">
      <c r="A41" s="14" t="s">
        <v>71</v>
      </c>
      <c r="B41" s="36"/>
      <c r="C41" s="36"/>
      <c r="D41" s="28"/>
      <c r="E41" s="21" t="s">
        <v>72</v>
      </c>
      <c r="F41" s="36"/>
      <c r="G41" s="36"/>
      <c r="H41" s="28"/>
    </row>
    <row r="42" s="2" customFormat="1" ht="20.1" customHeight="1" spans="1:8">
      <c r="A42" s="21" t="s">
        <v>73</v>
      </c>
      <c r="B42" s="36"/>
      <c r="C42" s="36"/>
      <c r="D42" s="28"/>
      <c r="E42" s="21" t="s">
        <v>74</v>
      </c>
      <c r="F42" s="36"/>
      <c r="G42" s="36"/>
      <c r="H42" s="28"/>
    </row>
    <row r="43" s="2" customFormat="1" ht="20.1" customHeight="1" spans="1:8">
      <c r="A43" s="21" t="s">
        <v>75</v>
      </c>
      <c r="B43" s="42">
        <v>12000</v>
      </c>
      <c r="C43" s="36"/>
      <c r="D43" s="28">
        <f>C43/B43</f>
        <v>0</v>
      </c>
      <c r="E43" s="21"/>
      <c r="F43" s="36"/>
      <c r="G43" s="36"/>
      <c r="H43" s="28"/>
    </row>
    <row r="44" s="2" customFormat="1" ht="20.1" customHeight="1" spans="1:8">
      <c r="A44" s="21"/>
      <c r="B44" s="36"/>
      <c r="C44" s="36"/>
      <c r="D44" s="28"/>
      <c r="E44" s="21"/>
      <c r="F44" s="36"/>
      <c r="G44" s="36"/>
      <c r="H44" s="28"/>
    </row>
    <row r="45" s="2" customFormat="1" ht="20.1" customHeight="1" spans="1:8">
      <c r="A45" s="19" t="s">
        <v>76</v>
      </c>
      <c r="B45" s="40">
        <f>SUM(B34,B35)</f>
        <v>17678</v>
      </c>
      <c r="C45" s="40">
        <f>SUM(C34,C35)</f>
        <v>4084</v>
      </c>
      <c r="D45" s="28">
        <f>C45/B45</f>
        <v>0.231021608779274</v>
      </c>
      <c r="E45" s="19" t="s">
        <v>77</v>
      </c>
      <c r="F45" s="40">
        <f>F34+F35+F39+F40+F41+F42</f>
        <v>17678</v>
      </c>
      <c r="G45" s="40">
        <f>G34+G35+G39+G40+G41+G42</f>
        <v>4084</v>
      </c>
      <c r="H45" s="28">
        <f>G45/F45</f>
        <v>0.231021608779274</v>
      </c>
    </row>
    <row r="46" s="2" customFormat="1" ht="20.1" customHeight="1"/>
  </sheetData>
  <mergeCells count="3">
    <mergeCell ref="A1:H1"/>
    <mergeCell ref="A3:D3"/>
    <mergeCell ref="E3:H3"/>
  </mergeCells>
  <printOptions horizontalCentered="1"/>
  <pageMargins left="0.196527777777778" right="0.196527777777778" top="0.314583333333333" bottom="0.314583333333333" header="0.196527777777778" footer="0.196527777777778"/>
  <pageSetup paperSize="9" scale="7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1"/>
  <sheetViews>
    <sheetView topLeftCell="A259" workbookViewId="0">
      <selection activeCell="C270" sqref="C270"/>
    </sheetView>
  </sheetViews>
  <sheetFormatPr defaultColWidth="9" defaultRowHeight="13.5" outlineLevelCol="3"/>
  <cols>
    <col min="1" max="1" width="46.5" style="2" customWidth="1"/>
    <col min="2" max="2" width="9.125" style="2" customWidth="1"/>
    <col min="3" max="3" width="62.25" style="2" customWidth="1"/>
    <col min="4" max="4" width="15.625" style="2" customWidth="1"/>
    <col min="5" max="16384" width="9" style="2"/>
  </cols>
  <sheetData>
    <row r="1" s="1" customFormat="1" ht="48" customHeight="1" spans="1:4">
      <c r="A1" s="4" t="s">
        <v>78</v>
      </c>
      <c r="B1" s="4"/>
      <c r="C1" s="4"/>
      <c r="D1" s="4"/>
    </row>
    <row r="2" s="2" customFormat="1" ht="14.25" customHeight="1" spans="4:4">
      <c r="D2" s="5" t="s">
        <v>8</v>
      </c>
    </row>
    <row r="3" s="2" customFormat="1" ht="31.5" customHeight="1" spans="1:4">
      <c r="A3" s="6" t="s">
        <v>9</v>
      </c>
      <c r="B3" s="7"/>
      <c r="C3" s="6" t="s">
        <v>10</v>
      </c>
      <c r="D3" s="7"/>
    </row>
    <row r="4" s="2" customFormat="1" ht="19.5" customHeight="1" spans="1:4">
      <c r="A4" s="8" t="s">
        <v>11</v>
      </c>
      <c r="B4" s="8" t="s">
        <v>79</v>
      </c>
      <c r="C4" s="8" t="s">
        <v>11</v>
      </c>
      <c r="D4" s="8" t="s">
        <v>79</v>
      </c>
    </row>
    <row r="5" s="2" customFormat="1" ht="20.1" customHeight="1" spans="1:4">
      <c r="A5" s="9" t="s">
        <v>15</v>
      </c>
      <c r="B5" s="10">
        <f>SUM(B6,B9:B17,B23:B24,B27:B30,B33:B35,B38:B42,B45:B46,B54)</f>
        <v>2000</v>
      </c>
      <c r="C5" s="11" t="s">
        <v>80</v>
      </c>
      <c r="D5" s="10">
        <f>D6</f>
        <v>0</v>
      </c>
    </row>
    <row r="6" s="2" customFormat="1" ht="20.1" customHeight="1" spans="1:4">
      <c r="A6" s="11" t="s">
        <v>81</v>
      </c>
      <c r="B6" s="10">
        <f>SUM(B7:B8)</f>
        <v>0</v>
      </c>
      <c r="C6" s="12" t="s">
        <v>82</v>
      </c>
      <c r="D6" s="10">
        <f>SUM(D7:D12)</f>
        <v>0</v>
      </c>
    </row>
    <row r="7" s="2" customFormat="1" ht="20.1" customHeight="1" spans="1:4">
      <c r="A7" s="11" t="s">
        <v>83</v>
      </c>
      <c r="B7" s="10">
        <v>0</v>
      </c>
      <c r="C7" s="13" t="s">
        <v>84</v>
      </c>
      <c r="D7" s="10">
        <v>0</v>
      </c>
    </row>
    <row r="8" s="2" customFormat="1" ht="20.1" customHeight="1" spans="1:4">
      <c r="A8" s="11" t="s">
        <v>85</v>
      </c>
      <c r="B8" s="10">
        <v>0</v>
      </c>
      <c r="C8" s="13" t="s">
        <v>86</v>
      </c>
      <c r="D8" s="10">
        <v>0</v>
      </c>
    </row>
    <row r="9" s="2" customFormat="1" ht="20.1" customHeight="1" spans="1:4">
      <c r="A9" s="11" t="s">
        <v>87</v>
      </c>
      <c r="B9" s="10">
        <v>0</v>
      </c>
      <c r="C9" s="13" t="s">
        <v>88</v>
      </c>
      <c r="D9" s="10">
        <v>0</v>
      </c>
    </row>
    <row r="10" s="2" customFormat="1" ht="20.1" customHeight="1" spans="1:4">
      <c r="A10" s="11" t="s">
        <v>89</v>
      </c>
      <c r="B10" s="10">
        <v>0</v>
      </c>
      <c r="C10" s="13" t="s">
        <v>90</v>
      </c>
      <c r="D10" s="10">
        <v>0</v>
      </c>
    </row>
    <row r="11" s="2" customFormat="1" ht="20.1" customHeight="1" spans="1:4">
      <c r="A11" s="11" t="s">
        <v>91</v>
      </c>
      <c r="B11" s="10">
        <v>0</v>
      </c>
      <c r="C11" s="13" t="s">
        <v>92</v>
      </c>
      <c r="D11" s="10">
        <v>0</v>
      </c>
    </row>
    <row r="12" s="2" customFormat="1" ht="20.1" customHeight="1" spans="1:4">
      <c r="A12" s="14" t="s">
        <v>93</v>
      </c>
      <c r="B12" s="10">
        <v>0</v>
      </c>
      <c r="C12" s="12" t="s">
        <v>94</v>
      </c>
      <c r="D12" s="10">
        <v>0</v>
      </c>
    </row>
    <row r="13" s="2" customFormat="1" ht="20.1" customHeight="1" spans="1:4">
      <c r="A13" s="14" t="s">
        <v>95</v>
      </c>
      <c r="B13" s="10">
        <v>0</v>
      </c>
      <c r="C13" s="12" t="s">
        <v>96</v>
      </c>
      <c r="D13" s="10">
        <f>SUM(D14,D20,D26)</f>
        <v>0</v>
      </c>
    </row>
    <row r="14" s="2" customFormat="1" ht="20.1" customHeight="1" spans="1:4">
      <c r="A14" s="14" t="s">
        <v>97</v>
      </c>
      <c r="B14" s="10">
        <v>0</v>
      </c>
      <c r="C14" s="12" t="s">
        <v>98</v>
      </c>
      <c r="D14" s="10">
        <f>SUM(D15:D19)</f>
        <v>0</v>
      </c>
    </row>
    <row r="15" s="2" customFormat="1" ht="20.1" customHeight="1" spans="1:4">
      <c r="A15" s="14" t="s">
        <v>99</v>
      </c>
      <c r="B15" s="10">
        <v>0</v>
      </c>
      <c r="C15" s="12" t="s">
        <v>100</v>
      </c>
      <c r="D15" s="10">
        <v>0</v>
      </c>
    </row>
    <row r="16" s="2" customFormat="1" ht="20.1" customHeight="1" spans="1:4">
      <c r="A16" s="14" t="s">
        <v>101</v>
      </c>
      <c r="B16" s="10">
        <v>0</v>
      </c>
      <c r="C16" s="12" t="s">
        <v>102</v>
      </c>
      <c r="D16" s="10">
        <v>0</v>
      </c>
    </row>
    <row r="17" s="2" customFormat="1" ht="20.1" customHeight="1" spans="1:4">
      <c r="A17" s="11" t="s">
        <v>103</v>
      </c>
      <c r="B17" s="10">
        <f>SUM(B18:B22)</f>
        <v>2000</v>
      </c>
      <c r="C17" s="12" t="s">
        <v>104</v>
      </c>
      <c r="D17" s="10">
        <v>0</v>
      </c>
    </row>
    <row r="18" s="2" customFormat="1" ht="20.1" customHeight="1" spans="1:4">
      <c r="A18" s="11" t="s">
        <v>105</v>
      </c>
      <c r="B18" s="10">
        <v>2000</v>
      </c>
      <c r="C18" s="12" t="s">
        <v>106</v>
      </c>
      <c r="D18" s="10">
        <v>0</v>
      </c>
    </row>
    <row r="19" s="2" customFormat="1" ht="20.1" customHeight="1" spans="1:4">
      <c r="A19" s="14" t="s">
        <v>107</v>
      </c>
      <c r="B19" s="10">
        <v>0</v>
      </c>
      <c r="C19" s="15" t="s">
        <v>108</v>
      </c>
      <c r="D19" s="10">
        <v>0</v>
      </c>
    </row>
    <row r="20" s="2" customFormat="1" ht="20.1" customHeight="1" spans="1:4">
      <c r="A20" s="14" t="s">
        <v>109</v>
      </c>
      <c r="B20" s="10">
        <v>0</v>
      </c>
      <c r="C20" s="15" t="s">
        <v>110</v>
      </c>
      <c r="D20" s="10">
        <f>SUM(D21:D25)</f>
        <v>0</v>
      </c>
    </row>
    <row r="21" s="2" customFormat="1" ht="20.1" customHeight="1" spans="1:4">
      <c r="A21" s="11" t="s">
        <v>111</v>
      </c>
      <c r="B21" s="10"/>
      <c r="C21" s="11" t="s">
        <v>112</v>
      </c>
      <c r="D21" s="10">
        <v>0</v>
      </c>
    </row>
    <row r="22" s="2" customFormat="1" ht="20.1" customHeight="1" spans="1:4">
      <c r="A22" s="11" t="s">
        <v>113</v>
      </c>
      <c r="B22" s="10">
        <v>0</v>
      </c>
      <c r="C22" s="13" t="s">
        <v>114</v>
      </c>
      <c r="D22" s="10">
        <v>0</v>
      </c>
    </row>
    <row r="23" s="2" customFormat="1" ht="20.1" customHeight="1" spans="1:4">
      <c r="A23" s="11" t="s">
        <v>115</v>
      </c>
      <c r="B23" s="10">
        <v>0</v>
      </c>
      <c r="C23" s="13" t="s">
        <v>116</v>
      </c>
      <c r="D23" s="10">
        <v>0</v>
      </c>
    </row>
    <row r="24" s="2" customFormat="1" ht="20.1" customHeight="1" spans="1:4">
      <c r="A24" s="11" t="s">
        <v>117</v>
      </c>
      <c r="B24" s="10">
        <f>SUM(B25:B26)</f>
        <v>0</v>
      </c>
      <c r="C24" s="13" t="s">
        <v>118</v>
      </c>
      <c r="D24" s="10">
        <v>0</v>
      </c>
    </row>
    <row r="25" s="2" customFormat="1" ht="20.1" customHeight="1" spans="1:4">
      <c r="A25" s="11" t="s">
        <v>119</v>
      </c>
      <c r="B25" s="10">
        <v>0</v>
      </c>
      <c r="C25" s="13" t="s">
        <v>120</v>
      </c>
      <c r="D25" s="10">
        <v>0</v>
      </c>
    </row>
    <row r="26" s="2" customFormat="1" ht="20.1" customHeight="1" spans="1:4">
      <c r="A26" s="11" t="s">
        <v>121</v>
      </c>
      <c r="B26" s="10">
        <v>0</v>
      </c>
      <c r="C26" s="13" t="s">
        <v>122</v>
      </c>
      <c r="D26" s="10">
        <f>SUM(D27:D28)</f>
        <v>0</v>
      </c>
    </row>
    <row r="27" s="2" customFormat="1" ht="20.1" customHeight="1" spans="1:4">
      <c r="A27" s="14" t="s">
        <v>123</v>
      </c>
      <c r="B27" s="10">
        <v>0</v>
      </c>
      <c r="C27" s="13" t="s">
        <v>124</v>
      </c>
      <c r="D27" s="10">
        <v>0</v>
      </c>
    </row>
    <row r="28" s="2" customFormat="1" ht="20.1" customHeight="1" spans="1:4">
      <c r="A28" s="14" t="s">
        <v>125</v>
      </c>
      <c r="B28" s="10">
        <v>0</v>
      </c>
      <c r="C28" s="13" t="s">
        <v>126</v>
      </c>
      <c r="D28" s="10">
        <v>0</v>
      </c>
    </row>
    <row r="29" s="2" customFormat="1" ht="20.1" customHeight="1" spans="1:4">
      <c r="A29" s="14" t="s">
        <v>127</v>
      </c>
      <c r="B29" s="10">
        <v>0</v>
      </c>
      <c r="C29" s="16" t="s">
        <v>128</v>
      </c>
      <c r="D29" s="10">
        <f>SUM(D30,D34,D38)</f>
        <v>34</v>
      </c>
    </row>
    <row r="30" s="2" customFormat="1" ht="20.1" customHeight="1" spans="1:4">
      <c r="A30" s="14" t="s">
        <v>129</v>
      </c>
      <c r="B30" s="10">
        <f>SUM(B31:B32)</f>
        <v>0</v>
      </c>
      <c r="C30" s="12" t="s">
        <v>130</v>
      </c>
      <c r="D30" s="10">
        <f>SUM(D31:D33)</f>
        <v>34</v>
      </c>
    </row>
    <row r="31" s="2" customFormat="1" ht="20.1" customHeight="1" spans="1:4">
      <c r="A31" s="14" t="s">
        <v>131</v>
      </c>
      <c r="B31" s="10">
        <v>0</v>
      </c>
      <c r="C31" s="15" t="s">
        <v>132</v>
      </c>
      <c r="D31" s="10">
        <v>0</v>
      </c>
    </row>
    <row r="32" s="2" customFormat="1" ht="20.1" customHeight="1" spans="1:4">
      <c r="A32" s="11" t="s">
        <v>133</v>
      </c>
      <c r="B32" s="10">
        <v>0</v>
      </c>
      <c r="C32" s="15" t="s">
        <v>134</v>
      </c>
      <c r="D32" s="10">
        <v>34</v>
      </c>
    </row>
    <row r="33" s="2" customFormat="1" ht="20.1" customHeight="1" spans="1:4">
      <c r="A33" s="14" t="s">
        <v>135</v>
      </c>
      <c r="B33" s="10">
        <v>0</v>
      </c>
      <c r="C33" s="11" t="s">
        <v>136</v>
      </c>
      <c r="D33" s="10">
        <v>0</v>
      </c>
    </row>
    <row r="34" s="2" customFormat="1" ht="20.1" customHeight="1" spans="1:4">
      <c r="A34" s="14" t="s">
        <v>137</v>
      </c>
      <c r="B34" s="10">
        <v>0</v>
      </c>
      <c r="C34" s="11" t="s">
        <v>138</v>
      </c>
      <c r="D34" s="10">
        <f>SUM(D35:D37)</f>
        <v>0</v>
      </c>
    </row>
    <row r="35" s="2" customFormat="1" ht="20.1" customHeight="1" spans="1:4">
      <c r="A35" s="14" t="s">
        <v>139</v>
      </c>
      <c r="B35" s="10">
        <f>SUM(B36:B37)</f>
        <v>0</v>
      </c>
      <c r="C35" s="11" t="s">
        <v>132</v>
      </c>
      <c r="D35" s="10">
        <v>0</v>
      </c>
    </row>
    <row r="36" s="2" customFormat="1" ht="20.1" customHeight="1" spans="1:4">
      <c r="A36" s="14" t="s">
        <v>140</v>
      </c>
      <c r="B36" s="10">
        <v>0</v>
      </c>
      <c r="C36" s="11" t="s">
        <v>134</v>
      </c>
      <c r="D36" s="10">
        <v>0</v>
      </c>
    </row>
    <row r="37" s="2" customFormat="1" ht="20.1" customHeight="1" spans="1:4">
      <c r="A37" s="14" t="s">
        <v>141</v>
      </c>
      <c r="B37" s="10">
        <v>0</v>
      </c>
      <c r="C37" s="11" t="s">
        <v>142</v>
      </c>
      <c r="D37" s="10">
        <v>0</v>
      </c>
    </row>
    <row r="38" s="2" customFormat="1" ht="20.1" customHeight="1" spans="1:4">
      <c r="A38" s="14" t="s">
        <v>143</v>
      </c>
      <c r="B38" s="10">
        <v>0</v>
      </c>
      <c r="C38" s="11" t="s">
        <v>144</v>
      </c>
      <c r="D38" s="10">
        <f>SUM(D39:D40)</f>
        <v>0</v>
      </c>
    </row>
    <row r="39" s="2" customFormat="1" ht="20.1" customHeight="1" spans="1:4">
      <c r="A39" s="14" t="s">
        <v>145</v>
      </c>
      <c r="B39" s="10">
        <v>0</v>
      </c>
      <c r="C39" s="11" t="s">
        <v>134</v>
      </c>
      <c r="D39" s="10">
        <v>0</v>
      </c>
    </row>
    <row r="40" s="2" customFormat="1" ht="20.1" customHeight="1" spans="1:4">
      <c r="A40" s="14" t="s">
        <v>146</v>
      </c>
      <c r="B40" s="10">
        <v>0</v>
      </c>
      <c r="C40" s="11" t="s">
        <v>147</v>
      </c>
      <c r="D40" s="10">
        <v>0</v>
      </c>
    </row>
    <row r="41" s="2" customFormat="1" ht="20.1" customHeight="1" spans="1:4">
      <c r="A41" s="14" t="s">
        <v>148</v>
      </c>
      <c r="B41" s="10">
        <v>0</v>
      </c>
      <c r="C41" s="11" t="s">
        <v>149</v>
      </c>
      <c r="D41" s="10">
        <f>SUM(D42,D47)</f>
        <v>0</v>
      </c>
    </row>
    <row r="42" s="2" customFormat="1" ht="20.1" customHeight="1" spans="1:4">
      <c r="A42" s="13" t="s">
        <v>150</v>
      </c>
      <c r="B42" s="10">
        <f>SUM(B43:B44)</f>
        <v>0</v>
      </c>
      <c r="C42" s="11" t="s">
        <v>151</v>
      </c>
      <c r="D42" s="10">
        <f>SUM(D43:D46)</f>
        <v>0</v>
      </c>
    </row>
    <row r="43" s="2" customFormat="1" ht="20.1" customHeight="1" spans="1:4">
      <c r="A43" s="13" t="s">
        <v>152</v>
      </c>
      <c r="B43" s="10">
        <v>0</v>
      </c>
      <c r="C43" s="11" t="s">
        <v>153</v>
      </c>
      <c r="D43" s="10">
        <v>0</v>
      </c>
    </row>
    <row r="44" s="2" customFormat="1" ht="20.1" customHeight="1" spans="1:4">
      <c r="A44" s="13" t="s">
        <v>154</v>
      </c>
      <c r="B44" s="10">
        <v>0</v>
      </c>
      <c r="C44" s="11" t="s">
        <v>155</v>
      </c>
      <c r="D44" s="10">
        <v>0</v>
      </c>
    </row>
    <row r="45" s="3" customFormat="1" ht="20.1" customHeight="1" spans="1:4">
      <c r="A45" s="13" t="s">
        <v>156</v>
      </c>
      <c r="B45" s="10">
        <v>0</v>
      </c>
      <c r="C45" s="11" t="s">
        <v>157</v>
      </c>
      <c r="D45" s="10">
        <v>0</v>
      </c>
    </row>
    <row r="46" s="2" customFormat="1" ht="20.1" customHeight="1" spans="1:4">
      <c r="A46" s="13" t="s">
        <v>158</v>
      </c>
      <c r="B46" s="10">
        <f>SUM(B47:B53)</f>
        <v>0</v>
      </c>
      <c r="C46" s="16" t="s">
        <v>159</v>
      </c>
      <c r="D46" s="10">
        <v>0</v>
      </c>
    </row>
    <row r="47" s="2" customFormat="1" ht="20.1" customHeight="1" spans="1:4">
      <c r="A47" s="13" t="s">
        <v>160</v>
      </c>
      <c r="B47" s="10">
        <v>0</v>
      </c>
      <c r="C47" s="16" t="s">
        <v>161</v>
      </c>
      <c r="D47" s="10">
        <f>SUM(D48:D51)</f>
        <v>0</v>
      </c>
    </row>
    <row r="48" s="2" customFormat="1" ht="20.1" customHeight="1" spans="1:4">
      <c r="A48" s="13" t="s">
        <v>162</v>
      </c>
      <c r="B48" s="10">
        <v>0</v>
      </c>
      <c r="C48" s="16" t="s">
        <v>163</v>
      </c>
      <c r="D48" s="10">
        <v>0</v>
      </c>
    </row>
    <row r="49" s="2" customFormat="1" ht="20.1" customHeight="1" spans="1:4">
      <c r="A49" s="13" t="s">
        <v>164</v>
      </c>
      <c r="B49" s="10">
        <v>0</v>
      </c>
      <c r="C49" s="16" t="s">
        <v>165</v>
      </c>
      <c r="D49" s="10">
        <v>0</v>
      </c>
    </row>
    <row r="50" s="2" customFormat="1" ht="20.1" customHeight="1" spans="1:4">
      <c r="A50" s="13" t="s">
        <v>166</v>
      </c>
      <c r="B50" s="10">
        <v>0</v>
      </c>
      <c r="C50" s="16" t="s">
        <v>167</v>
      </c>
      <c r="D50" s="10">
        <v>0</v>
      </c>
    </row>
    <row r="51" s="2" customFormat="1" ht="20.1" customHeight="1" spans="1:4">
      <c r="A51" s="13" t="s">
        <v>168</v>
      </c>
      <c r="B51" s="10">
        <v>0</v>
      </c>
      <c r="C51" s="16" t="s">
        <v>169</v>
      </c>
      <c r="D51" s="10">
        <v>0</v>
      </c>
    </row>
    <row r="52" s="2" customFormat="1" ht="20.1" customHeight="1" spans="1:4">
      <c r="A52" s="13" t="s">
        <v>170</v>
      </c>
      <c r="B52" s="10">
        <v>0</v>
      </c>
      <c r="C52" s="16" t="s">
        <v>171</v>
      </c>
      <c r="D52" s="10">
        <f>SUM(D53,D66,D70:D71,D77,D81,D85,D89,D95,D98)</f>
        <v>1955</v>
      </c>
    </row>
    <row r="53" s="2" customFormat="1" ht="20.1" customHeight="1" spans="1:4">
      <c r="A53" s="13" t="s">
        <v>172</v>
      </c>
      <c r="B53" s="10">
        <v>0</v>
      </c>
      <c r="C53" s="16" t="s">
        <v>173</v>
      </c>
      <c r="D53" s="10">
        <f>SUM(D54:D65)</f>
        <v>1955</v>
      </c>
    </row>
    <row r="54" s="2" customFormat="1" ht="20.1" customHeight="1" spans="1:4">
      <c r="A54" s="11" t="s">
        <v>174</v>
      </c>
      <c r="B54" s="10">
        <v>0</v>
      </c>
      <c r="C54" s="16" t="s">
        <v>175</v>
      </c>
      <c r="D54" s="10">
        <v>0</v>
      </c>
    </row>
    <row r="55" s="2" customFormat="1" ht="20.1" customHeight="1" spans="1:4">
      <c r="A55" s="9" t="s">
        <v>56</v>
      </c>
      <c r="B55" s="10">
        <f>SUM(B56:B59,B63:B68,B71:B72)</f>
        <v>1831</v>
      </c>
      <c r="C55" s="16" t="s">
        <v>176</v>
      </c>
      <c r="D55" s="10">
        <v>0</v>
      </c>
    </row>
    <row r="56" s="2" customFormat="1" ht="20.1" customHeight="1" spans="1:4">
      <c r="A56" s="11" t="s">
        <v>177</v>
      </c>
      <c r="B56" s="10">
        <v>0</v>
      </c>
      <c r="C56" s="16" t="s">
        <v>178</v>
      </c>
      <c r="D56" s="10">
        <v>500</v>
      </c>
    </row>
    <row r="57" s="2" customFormat="1" ht="20.1" customHeight="1" spans="1:4">
      <c r="A57" s="11" t="s">
        <v>179</v>
      </c>
      <c r="B57" s="10">
        <v>0</v>
      </c>
      <c r="C57" s="16" t="s">
        <v>180</v>
      </c>
      <c r="D57" s="10">
        <v>500</v>
      </c>
    </row>
    <row r="58" s="2" customFormat="1" ht="20.1" customHeight="1" spans="1:4">
      <c r="A58" s="11" t="s">
        <v>181</v>
      </c>
      <c r="B58" s="10">
        <v>0</v>
      </c>
      <c r="C58" s="11" t="s">
        <v>182</v>
      </c>
      <c r="D58" s="10">
        <v>0</v>
      </c>
    </row>
    <row r="59" s="2" customFormat="1" ht="20.1" customHeight="1" spans="1:4">
      <c r="A59" s="11" t="s">
        <v>183</v>
      </c>
      <c r="B59" s="10">
        <f>SUM(B60:B62)</f>
        <v>186</v>
      </c>
      <c r="C59" s="16" t="s">
        <v>184</v>
      </c>
      <c r="D59" s="10">
        <v>0</v>
      </c>
    </row>
    <row r="60" s="2" customFormat="1" ht="20.1" customHeight="1" spans="1:4">
      <c r="A60" s="11" t="s">
        <v>185</v>
      </c>
      <c r="B60" s="10">
        <v>0</v>
      </c>
      <c r="C60" s="16" t="s">
        <v>186</v>
      </c>
      <c r="D60" s="10">
        <v>0</v>
      </c>
    </row>
    <row r="61" s="2" customFormat="1" ht="20.1" customHeight="1" spans="1:4">
      <c r="A61" s="11" t="s">
        <v>187</v>
      </c>
      <c r="B61" s="10">
        <v>186</v>
      </c>
      <c r="C61" s="16" t="s">
        <v>188</v>
      </c>
      <c r="D61" s="10">
        <v>0</v>
      </c>
    </row>
    <row r="62" s="2" customFormat="1" ht="20.1" customHeight="1" spans="1:4">
      <c r="A62" s="11" t="s">
        <v>189</v>
      </c>
      <c r="B62" s="10">
        <v>0</v>
      </c>
      <c r="C62" s="11" t="s">
        <v>190</v>
      </c>
      <c r="D62" s="10">
        <v>0</v>
      </c>
    </row>
    <row r="63" s="2" customFormat="1" ht="20.1" customHeight="1" spans="1:4">
      <c r="A63" s="11" t="s">
        <v>191</v>
      </c>
      <c r="B63" s="10">
        <v>0</v>
      </c>
      <c r="C63" s="11" t="s">
        <v>192</v>
      </c>
      <c r="D63" s="10">
        <v>500</v>
      </c>
    </row>
    <row r="64" s="2" customFormat="1" ht="20.1" customHeight="1" spans="1:4">
      <c r="A64" s="11" t="s">
        <v>193</v>
      </c>
      <c r="B64" s="10">
        <v>0</v>
      </c>
      <c r="C64" s="16" t="s">
        <v>194</v>
      </c>
      <c r="D64" s="10">
        <v>0</v>
      </c>
    </row>
    <row r="65" s="2" customFormat="1" ht="20.1" customHeight="1" spans="1:4">
      <c r="A65" s="11" t="s">
        <v>195</v>
      </c>
      <c r="B65" s="10">
        <v>0</v>
      </c>
      <c r="C65" s="16" t="s">
        <v>196</v>
      </c>
      <c r="D65" s="10">
        <v>455</v>
      </c>
    </row>
    <row r="66" s="2" customFormat="1" ht="20.1" customHeight="1" spans="1:4">
      <c r="A66" s="11" t="s">
        <v>197</v>
      </c>
      <c r="B66" s="10">
        <v>0</v>
      </c>
      <c r="C66" s="16" t="s">
        <v>198</v>
      </c>
      <c r="D66" s="10">
        <f>SUM(D67:D69)</f>
        <v>0</v>
      </c>
    </row>
    <row r="67" s="2" customFormat="1" ht="20.1" customHeight="1" spans="1:4">
      <c r="A67" s="11" t="s">
        <v>199</v>
      </c>
      <c r="B67" s="10">
        <v>0</v>
      </c>
      <c r="C67" s="16" t="s">
        <v>175</v>
      </c>
      <c r="D67" s="10">
        <v>0</v>
      </c>
    </row>
    <row r="68" s="2" customFormat="1" ht="20.1" customHeight="1" spans="1:4">
      <c r="A68" s="11" t="s">
        <v>200</v>
      </c>
      <c r="B68" s="10">
        <f>SUM(B69:B70)</f>
        <v>0</v>
      </c>
      <c r="C68" s="16" t="s">
        <v>176</v>
      </c>
      <c r="D68" s="10">
        <v>0</v>
      </c>
    </row>
    <row r="69" s="2" customFormat="1" ht="20.1" customHeight="1" spans="1:4">
      <c r="A69" s="11" t="s">
        <v>201</v>
      </c>
      <c r="B69" s="10">
        <v>0</v>
      </c>
      <c r="C69" s="11" t="s">
        <v>202</v>
      </c>
      <c r="D69" s="10">
        <v>0</v>
      </c>
    </row>
    <row r="70" s="2" customFormat="1" ht="20.1" customHeight="1" spans="1:4">
      <c r="A70" s="11" t="s">
        <v>203</v>
      </c>
      <c r="B70" s="10">
        <v>0</v>
      </c>
      <c r="C70" s="11" t="s">
        <v>204</v>
      </c>
      <c r="D70" s="10">
        <v>0</v>
      </c>
    </row>
    <row r="71" s="2" customFormat="1" ht="20.1" customHeight="1" spans="1:4">
      <c r="A71" s="11" t="s">
        <v>205</v>
      </c>
      <c r="B71" s="10">
        <v>0</v>
      </c>
      <c r="C71" s="11" t="s">
        <v>206</v>
      </c>
      <c r="D71" s="10">
        <f>SUM(D72:D76)</f>
        <v>0</v>
      </c>
    </row>
    <row r="72" s="2" customFormat="1" ht="20.1" customHeight="1" spans="1:4">
      <c r="A72" s="11" t="s">
        <v>207</v>
      </c>
      <c r="B72" s="10">
        <f>SUM(B73:B74)</f>
        <v>1645</v>
      </c>
      <c r="C72" s="11" t="s">
        <v>208</v>
      </c>
      <c r="D72" s="10">
        <v>0</v>
      </c>
    </row>
    <row r="73" s="2" customFormat="1" ht="20.1" customHeight="1" spans="1:4">
      <c r="A73" s="11" t="s">
        <v>209</v>
      </c>
      <c r="B73" s="10">
        <v>1645</v>
      </c>
      <c r="C73" s="17" t="s">
        <v>210</v>
      </c>
      <c r="D73" s="10">
        <v>0</v>
      </c>
    </row>
    <row r="74" s="2" customFormat="1" ht="20.1" customHeight="1" spans="1:4">
      <c r="A74" s="11" t="s">
        <v>211</v>
      </c>
      <c r="B74" s="10">
        <v>0</v>
      </c>
      <c r="C74" s="15" t="s">
        <v>212</v>
      </c>
      <c r="D74" s="10">
        <v>0</v>
      </c>
    </row>
    <row r="75" s="2" customFormat="1" ht="20.1" customHeight="1" spans="1:4">
      <c r="A75" s="11"/>
      <c r="B75" s="18"/>
      <c r="C75" s="15" t="s">
        <v>213</v>
      </c>
      <c r="D75" s="10">
        <v>0</v>
      </c>
    </row>
    <row r="76" s="2" customFormat="1" ht="20.1" customHeight="1" spans="1:4">
      <c r="A76" s="11"/>
      <c r="B76" s="18"/>
      <c r="C76" s="15" t="s">
        <v>214</v>
      </c>
      <c r="D76" s="10">
        <v>0</v>
      </c>
    </row>
    <row r="77" s="2" customFormat="1" ht="20.1" customHeight="1" spans="1:4">
      <c r="A77" s="11"/>
      <c r="B77" s="18"/>
      <c r="C77" s="17" t="s">
        <v>215</v>
      </c>
      <c r="D77" s="10">
        <f>SUM(D78:D80)</f>
        <v>0</v>
      </c>
    </row>
    <row r="78" s="2" customFormat="1" ht="20.1" customHeight="1" spans="1:4">
      <c r="A78" s="11"/>
      <c r="B78" s="18"/>
      <c r="C78" s="15" t="s">
        <v>216</v>
      </c>
      <c r="D78" s="10">
        <v>0</v>
      </c>
    </row>
    <row r="79" s="2" customFormat="1" ht="20.1" customHeight="1" spans="1:4">
      <c r="A79" s="11"/>
      <c r="B79" s="18"/>
      <c r="C79" s="15" t="s">
        <v>217</v>
      </c>
      <c r="D79" s="10">
        <v>0</v>
      </c>
    </row>
    <row r="80" s="2" customFormat="1" ht="20.1" customHeight="1" spans="1:4">
      <c r="A80" s="11"/>
      <c r="B80" s="18"/>
      <c r="C80" s="15" t="s">
        <v>218</v>
      </c>
      <c r="D80" s="10">
        <v>0</v>
      </c>
    </row>
    <row r="81" s="2" customFormat="1" ht="20.1" customHeight="1" spans="1:4">
      <c r="A81" s="11"/>
      <c r="B81" s="18"/>
      <c r="C81" s="17" t="s">
        <v>219</v>
      </c>
      <c r="D81" s="10">
        <f>SUM(D82:D84)</f>
        <v>0</v>
      </c>
    </row>
    <row r="82" s="2" customFormat="1" ht="20.1" customHeight="1" spans="1:4">
      <c r="A82" s="11"/>
      <c r="B82" s="18"/>
      <c r="C82" s="15" t="s">
        <v>220</v>
      </c>
      <c r="D82" s="10">
        <v>0</v>
      </c>
    </row>
    <row r="83" s="2" customFormat="1" ht="20.1" customHeight="1" spans="1:4">
      <c r="A83" s="11"/>
      <c r="B83" s="18"/>
      <c r="C83" s="15" t="s">
        <v>221</v>
      </c>
      <c r="D83" s="10">
        <v>0</v>
      </c>
    </row>
    <row r="84" s="2" customFormat="1" ht="20.1" customHeight="1" spans="1:4">
      <c r="A84" s="11"/>
      <c r="B84" s="18"/>
      <c r="C84" s="15" t="s">
        <v>222</v>
      </c>
      <c r="D84" s="10">
        <v>0</v>
      </c>
    </row>
    <row r="85" s="2" customFormat="1" ht="20.1" customHeight="1" spans="1:4">
      <c r="A85" s="11"/>
      <c r="B85" s="18"/>
      <c r="C85" s="15" t="s">
        <v>223</v>
      </c>
      <c r="D85" s="10">
        <f>SUM(D86:D88)</f>
        <v>0</v>
      </c>
    </row>
    <row r="86" s="2" customFormat="1" ht="20.1" customHeight="1" spans="1:4">
      <c r="A86" s="11"/>
      <c r="B86" s="18"/>
      <c r="C86" s="15" t="s">
        <v>220</v>
      </c>
      <c r="D86" s="10">
        <v>0</v>
      </c>
    </row>
    <row r="87" s="2" customFormat="1" ht="20.1" customHeight="1" spans="1:4">
      <c r="A87" s="11"/>
      <c r="B87" s="18"/>
      <c r="C87" s="17" t="s">
        <v>221</v>
      </c>
      <c r="D87" s="10">
        <v>0</v>
      </c>
    </row>
    <row r="88" s="2" customFormat="1" ht="20.1" customHeight="1" spans="1:4">
      <c r="A88" s="11"/>
      <c r="B88" s="18"/>
      <c r="C88" s="15" t="s">
        <v>224</v>
      </c>
      <c r="D88" s="10">
        <v>0</v>
      </c>
    </row>
    <row r="89" s="2" customFormat="1" ht="20.1" customHeight="1" spans="1:4">
      <c r="A89" s="11"/>
      <c r="B89" s="18"/>
      <c r="C89" s="15" t="s">
        <v>225</v>
      </c>
      <c r="D89" s="10">
        <f>SUM(D90:D94)</f>
        <v>0</v>
      </c>
    </row>
    <row r="90" s="2" customFormat="1" ht="20.1" customHeight="1" spans="1:4">
      <c r="A90" s="11"/>
      <c r="B90" s="18"/>
      <c r="C90" s="15" t="s">
        <v>226</v>
      </c>
      <c r="D90" s="10">
        <v>0</v>
      </c>
    </row>
    <row r="91" s="2" customFormat="1" ht="20.1" customHeight="1" spans="1:4">
      <c r="A91" s="11"/>
      <c r="B91" s="18"/>
      <c r="C91" s="15" t="s">
        <v>227</v>
      </c>
      <c r="D91" s="10">
        <v>0</v>
      </c>
    </row>
    <row r="92" s="2" customFormat="1" ht="20.1" customHeight="1" spans="1:4">
      <c r="A92" s="11"/>
      <c r="B92" s="18"/>
      <c r="C92" s="15" t="s">
        <v>228</v>
      </c>
      <c r="D92" s="10">
        <v>0</v>
      </c>
    </row>
    <row r="93" s="2" customFormat="1" ht="20.1" customHeight="1" spans="1:4">
      <c r="A93" s="11"/>
      <c r="B93" s="18"/>
      <c r="C93" s="15" t="s">
        <v>229</v>
      </c>
      <c r="D93" s="10">
        <v>0</v>
      </c>
    </row>
    <row r="94" s="2" customFormat="1" ht="20.1" customHeight="1" spans="1:4">
      <c r="A94" s="11"/>
      <c r="B94" s="18"/>
      <c r="C94" s="15" t="s">
        <v>230</v>
      </c>
      <c r="D94" s="10">
        <v>0</v>
      </c>
    </row>
    <row r="95" s="2" customFormat="1" ht="20.1" customHeight="1" spans="1:4">
      <c r="A95" s="11"/>
      <c r="B95" s="18"/>
      <c r="C95" s="15" t="s">
        <v>231</v>
      </c>
      <c r="D95" s="10">
        <f>SUM(D96:D97)</f>
        <v>0</v>
      </c>
    </row>
    <row r="96" s="2" customFormat="1" ht="20.1" customHeight="1" spans="1:4">
      <c r="A96" s="11"/>
      <c r="B96" s="18"/>
      <c r="C96" s="15" t="s">
        <v>232</v>
      </c>
      <c r="D96" s="10">
        <v>0</v>
      </c>
    </row>
    <row r="97" s="2" customFormat="1" ht="20.1" customHeight="1" spans="1:4">
      <c r="A97" s="11"/>
      <c r="B97" s="18"/>
      <c r="C97" s="15" t="s">
        <v>233</v>
      </c>
      <c r="D97" s="10">
        <v>0</v>
      </c>
    </row>
    <row r="98" s="2" customFormat="1" ht="20.1" customHeight="1" spans="1:4">
      <c r="A98" s="11"/>
      <c r="B98" s="18"/>
      <c r="C98" s="15" t="s">
        <v>234</v>
      </c>
      <c r="D98" s="10">
        <f>SUM(D99:D106)</f>
        <v>0</v>
      </c>
    </row>
    <row r="99" s="2" customFormat="1" ht="20.1" customHeight="1" spans="1:4">
      <c r="A99" s="11"/>
      <c r="B99" s="18"/>
      <c r="C99" s="11" t="s">
        <v>220</v>
      </c>
      <c r="D99" s="10">
        <v>0</v>
      </c>
    </row>
    <row r="100" s="2" customFormat="1" ht="20.1" customHeight="1" spans="1:4">
      <c r="A100" s="11"/>
      <c r="B100" s="18"/>
      <c r="C100" s="16" t="s">
        <v>221</v>
      </c>
      <c r="D100" s="10">
        <v>0</v>
      </c>
    </row>
    <row r="101" s="2" customFormat="1" ht="20.1" customHeight="1" spans="1:4">
      <c r="A101" s="11"/>
      <c r="B101" s="18"/>
      <c r="C101" s="16" t="s">
        <v>235</v>
      </c>
      <c r="D101" s="10">
        <v>0</v>
      </c>
    </row>
    <row r="102" s="2" customFormat="1" ht="20.1" customHeight="1" spans="1:4">
      <c r="A102" s="11"/>
      <c r="B102" s="18"/>
      <c r="C102" s="16" t="s">
        <v>236</v>
      </c>
      <c r="D102" s="10">
        <v>0</v>
      </c>
    </row>
    <row r="103" s="2" customFormat="1" ht="20.1" customHeight="1" spans="1:4">
      <c r="A103" s="11"/>
      <c r="B103" s="18"/>
      <c r="C103" s="16" t="s">
        <v>237</v>
      </c>
      <c r="D103" s="10">
        <v>0</v>
      </c>
    </row>
    <row r="104" s="2" customFormat="1" ht="20.1" customHeight="1" spans="1:4">
      <c r="A104" s="11"/>
      <c r="B104" s="18"/>
      <c r="C104" s="16" t="s">
        <v>238</v>
      </c>
      <c r="D104" s="10">
        <v>0</v>
      </c>
    </row>
    <row r="105" s="2" customFormat="1" ht="20.1" customHeight="1" spans="1:4">
      <c r="A105" s="11"/>
      <c r="B105" s="18"/>
      <c r="C105" s="16" t="s">
        <v>239</v>
      </c>
      <c r="D105" s="10">
        <v>0</v>
      </c>
    </row>
    <row r="106" s="2" customFormat="1" ht="20.1" customHeight="1" spans="1:4">
      <c r="A106" s="11"/>
      <c r="B106" s="18"/>
      <c r="C106" s="16" t="s">
        <v>240</v>
      </c>
      <c r="D106" s="10">
        <v>0</v>
      </c>
    </row>
    <row r="107" s="2" customFormat="1" ht="20.1" customHeight="1" spans="1:4">
      <c r="A107" s="11"/>
      <c r="B107" s="18"/>
      <c r="C107" s="16" t="s">
        <v>241</v>
      </c>
      <c r="D107" s="10">
        <f>SUM(D108,D113,D118,D123,D126)</f>
        <v>0</v>
      </c>
    </row>
    <row r="108" s="2" customFormat="1" ht="20.1" customHeight="1" spans="1:4">
      <c r="A108" s="11"/>
      <c r="B108" s="18"/>
      <c r="C108" s="16" t="s">
        <v>242</v>
      </c>
      <c r="D108" s="10">
        <f>SUM(D109:D112)</f>
        <v>0</v>
      </c>
    </row>
    <row r="109" s="2" customFormat="1" ht="20.1" customHeight="1" spans="1:4">
      <c r="A109" s="11"/>
      <c r="B109" s="18"/>
      <c r="C109" s="16" t="s">
        <v>134</v>
      </c>
      <c r="D109" s="10">
        <v>0</v>
      </c>
    </row>
    <row r="110" s="2" customFormat="1" ht="20.1" customHeight="1" spans="1:4">
      <c r="A110" s="11"/>
      <c r="B110" s="18"/>
      <c r="C110" s="16" t="s">
        <v>243</v>
      </c>
      <c r="D110" s="10">
        <v>0</v>
      </c>
    </row>
    <row r="111" s="2" customFormat="1" ht="20.1" customHeight="1" spans="1:4">
      <c r="A111" s="11"/>
      <c r="B111" s="18"/>
      <c r="C111" s="16" t="s">
        <v>244</v>
      </c>
      <c r="D111" s="10">
        <v>0</v>
      </c>
    </row>
    <row r="112" s="2" customFormat="1" ht="20.1" customHeight="1" spans="1:4">
      <c r="A112" s="11"/>
      <c r="B112" s="18"/>
      <c r="C112" s="16" t="s">
        <v>245</v>
      </c>
      <c r="D112" s="10">
        <v>0</v>
      </c>
    </row>
    <row r="113" s="2" customFormat="1" ht="20.1" customHeight="1" spans="1:4">
      <c r="A113" s="11"/>
      <c r="B113" s="18"/>
      <c r="C113" s="16" t="s">
        <v>246</v>
      </c>
      <c r="D113" s="10">
        <f>SUM(D114:D117)</f>
        <v>0</v>
      </c>
    </row>
    <row r="114" s="2" customFormat="1" ht="20.1" customHeight="1" spans="1:4">
      <c r="A114" s="11"/>
      <c r="B114" s="18"/>
      <c r="C114" s="16" t="s">
        <v>134</v>
      </c>
      <c r="D114" s="10">
        <v>0</v>
      </c>
    </row>
    <row r="115" s="2" customFormat="1" ht="20.1" customHeight="1" spans="1:4">
      <c r="A115" s="11"/>
      <c r="B115" s="18"/>
      <c r="C115" s="13" t="s">
        <v>243</v>
      </c>
      <c r="D115" s="10">
        <v>0</v>
      </c>
    </row>
    <row r="116" s="2" customFormat="1" ht="20.1" customHeight="1" spans="1:4">
      <c r="A116" s="11"/>
      <c r="B116" s="18"/>
      <c r="C116" s="16" t="s">
        <v>247</v>
      </c>
      <c r="D116" s="10">
        <v>0</v>
      </c>
    </row>
    <row r="117" s="2" customFormat="1" ht="20.1" customHeight="1" spans="1:4">
      <c r="A117" s="11"/>
      <c r="B117" s="18"/>
      <c r="C117" s="16" t="s">
        <v>248</v>
      </c>
      <c r="D117" s="10">
        <v>0</v>
      </c>
    </row>
    <row r="118" s="2" customFormat="1" ht="20.1" customHeight="1" spans="1:4">
      <c r="A118" s="11"/>
      <c r="B118" s="18"/>
      <c r="C118" s="16" t="s">
        <v>249</v>
      </c>
      <c r="D118" s="10">
        <f>SUM(D119:D122)</f>
        <v>0</v>
      </c>
    </row>
    <row r="119" s="2" customFormat="1" ht="20.1" customHeight="1" spans="1:4">
      <c r="A119" s="11"/>
      <c r="B119" s="18"/>
      <c r="C119" s="16" t="s">
        <v>250</v>
      </c>
      <c r="D119" s="10">
        <v>0</v>
      </c>
    </row>
    <row r="120" s="2" customFormat="1" ht="20.1" customHeight="1" spans="1:4">
      <c r="A120" s="11"/>
      <c r="B120" s="18"/>
      <c r="C120" s="16" t="s">
        <v>251</v>
      </c>
      <c r="D120" s="10">
        <v>0</v>
      </c>
    </row>
    <row r="121" s="2" customFormat="1" ht="20.1" customHeight="1" spans="1:4">
      <c r="A121" s="11"/>
      <c r="B121" s="18"/>
      <c r="C121" s="16" t="s">
        <v>252</v>
      </c>
      <c r="D121" s="10">
        <v>0</v>
      </c>
    </row>
    <row r="122" s="2" customFormat="1" ht="20.1" customHeight="1" spans="1:4">
      <c r="A122" s="11"/>
      <c r="B122" s="18"/>
      <c r="C122" s="16" t="s">
        <v>253</v>
      </c>
      <c r="D122" s="10">
        <v>0</v>
      </c>
    </row>
    <row r="123" s="2" customFormat="1" ht="20.1" customHeight="1" spans="1:4">
      <c r="A123" s="11"/>
      <c r="B123" s="18"/>
      <c r="C123" s="16" t="s">
        <v>254</v>
      </c>
      <c r="D123" s="10">
        <f>SUM(D124:D125)</f>
        <v>0</v>
      </c>
    </row>
    <row r="124" s="2" customFormat="1" ht="20.1" customHeight="1" spans="1:4">
      <c r="A124" s="11"/>
      <c r="B124" s="18"/>
      <c r="C124" s="16" t="s">
        <v>255</v>
      </c>
      <c r="D124" s="10">
        <v>0</v>
      </c>
    </row>
    <row r="125" s="2" customFormat="1" ht="20.1" customHeight="1" spans="1:4">
      <c r="A125" s="11"/>
      <c r="B125" s="18"/>
      <c r="C125" s="16" t="s">
        <v>256</v>
      </c>
      <c r="D125" s="10">
        <v>0</v>
      </c>
    </row>
    <row r="126" s="2" customFormat="1" ht="20.1" customHeight="1" spans="1:4">
      <c r="A126" s="11"/>
      <c r="B126" s="18"/>
      <c r="C126" s="16" t="s">
        <v>257</v>
      </c>
      <c r="D126" s="10">
        <f>SUM(D127:D130)</f>
        <v>0</v>
      </c>
    </row>
    <row r="127" s="2" customFormat="1" ht="20.1" customHeight="1" spans="1:4">
      <c r="A127" s="11"/>
      <c r="B127" s="18"/>
      <c r="C127" s="16" t="s">
        <v>258</v>
      </c>
      <c r="D127" s="10">
        <v>0</v>
      </c>
    </row>
    <row r="128" s="2" customFormat="1" ht="20.1" customHeight="1" spans="1:4">
      <c r="A128" s="11"/>
      <c r="B128" s="18"/>
      <c r="C128" s="16" t="s">
        <v>259</v>
      </c>
      <c r="D128" s="10">
        <v>0</v>
      </c>
    </row>
    <row r="129" s="2" customFormat="1" ht="20.1" customHeight="1" spans="1:4">
      <c r="A129" s="11"/>
      <c r="B129" s="18"/>
      <c r="C129" s="16" t="s">
        <v>260</v>
      </c>
      <c r="D129" s="10">
        <v>0</v>
      </c>
    </row>
    <row r="130" s="2" customFormat="1" ht="20.1" customHeight="1" spans="1:4">
      <c r="A130" s="11"/>
      <c r="B130" s="18"/>
      <c r="C130" s="16" t="s">
        <v>261</v>
      </c>
      <c r="D130" s="10">
        <v>0</v>
      </c>
    </row>
    <row r="131" s="2" customFormat="1" ht="20.1" customHeight="1" spans="1:4">
      <c r="A131" s="11"/>
      <c r="B131" s="18"/>
      <c r="C131" s="16" t="s">
        <v>262</v>
      </c>
      <c r="D131" s="10">
        <f>SUM(D132,D137,D142,D147,D156,D163,D172,D175,D178,D179)</f>
        <v>0</v>
      </c>
    </row>
    <row r="132" s="2" customFormat="1" ht="20.1" customHeight="1" spans="1:4">
      <c r="A132" s="11"/>
      <c r="B132" s="18"/>
      <c r="C132" s="16" t="s">
        <v>263</v>
      </c>
      <c r="D132" s="10">
        <f>SUM(D133:D136)</f>
        <v>0</v>
      </c>
    </row>
    <row r="133" s="2" customFormat="1" ht="20.1" customHeight="1" spans="1:4">
      <c r="A133" s="11"/>
      <c r="B133" s="18"/>
      <c r="C133" s="16" t="s">
        <v>264</v>
      </c>
      <c r="D133" s="10">
        <v>0</v>
      </c>
    </row>
    <row r="134" s="2" customFormat="1" ht="20.1" customHeight="1" spans="1:4">
      <c r="A134" s="11"/>
      <c r="B134" s="18"/>
      <c r="C134" s="16" t="s">
        <v>265</v>
      </c>
      <c r="D134" s="10">
        <v>0</v>
      </c>
    </row>
    <row r="135" s="2" customFormat="1" ht="20.1" customHeight="1" spans="1:4">
      <c r="A135" s="11"/>
      <c r="B135" s="18"/>
      <c r="C135" s="16" t="s">
        <v>266</v>
      </c>
      <c r="D135" s="10">
        <v>0</v>
      </c>
    </row>
    <row r="136" s="2" customFormat="1" ht="20.1" customHeight="1" spans="1:4">
      <c r="A136" s="11"/>
      <c r="B136" s="18"/>
      <c r="C136" s="16" t="s">
        <v>267</v>
      </c>
      <c r="D136" s="10">
        <v>0</v>
      </c>
    </row>
    <row r="137" s="2" customFormat="1" ht="20.1" customHeight="1" spans="1:4">
      <c r="A137" s="11"/>
      <c r="B137" s="18"/>
      <c r="C137" s="16" t="s">
        <v>268</v>
      </c>
      <c r="D137" s="10">
        <f>SUM(D138:D141)</f>
        <v>0</v>
      </c>
    </row>
    <row r="138" s="2" customFormat="1" ht="20.1" customHeight="1" spans="1:4">
      <c r="A138" s="11"/>
      <c r="B138" s="18"/>
      <c r="C138" s="16" t="s">
        <v>266</v>
      </c>
      <c r="D138" s="10">
        <v>0</v>
      </c>
    </row>
    <row r="139" s="2" customFormat="1" ht="20.1" customHeight="1" spans="1:4">
      <c r="A139" s="11"/>
      <c r="B139" s="18"/>
      <c r="C139" s="16" t="s">
        <v>269</v>
      </c>
      <c r="D139" s="10">
        <v>0</v>
      </c>
    </row>
    <row r="140" s="2" customFormat="1" ht="20.1" customHeight="1" spans="1:4">
      <c r="A140" s="11"/>
      <c r="B140" s="18"/>
      <c r="C140" s="16" t="s">
        <v>270</v>
      </c>
      <c r="D140" s="10">
        <v>0</v>
      </c>
    </row>
    <row r="141" s="2" customFormat="1" ht="20.1" customHeight="1" spans="1:4">
      <c r="A141" s="11"/>
      <c r="B141" s="18"/>
      <c r="C141" s="16" t="s">
        <v>271</v>
      </c>
      <c r="D141" s="10">
        <v>0</v>
      </c>
    </row>
    <row r="142" s="2" customFormat="1" ht="20.1" customHeight="1" spans="1:4">
      <c r="A142" s="11"/>
      <c r="B142" s="18"/>
      <c r="C142" s="16" t="s">
        <v>272</v>
      </c>
      <c r="D142" s="10">
        <f>SUM(D143:D146)</f>
        <v>0</v>
      </c>
    </row>
    <row r="143" s="2" customFormat="1" ht="20.1" customHeight="1" spans="1:4">
      <c r="A143" s="11"/>
      <c r="B143" s="18"/>
      <c r="C143" s="16" t="s">
        <v>273</v>
      </c>
      <c r="D143" s="10">
        <v>0</v>
      </c>
    </row>
    <row r="144" s="2" customFormat="1" ht="20.1" customHeight="1" spans="1:4">
      <c r="A144" s="11"/>
      <c r="B144" s="18"/>
      <c r="C144" s="16" t="s">
        <v>274</v>
      </c>
      <c r="D144" s="10">
        <v>0</v>
      </c>
    </row>
    <row r="145" s="2" customFormat="1" ht="20.1" customHeight="1" spans="1:4">
      <c r="A145" s="11"/>
      <c r="B145" s="18"/>
      <c r="C145" s="16" t="s">
        <v>275</v>
      </c>
      <c r="D145" s="10">
        <v>0</v>
      </c>
    </row>
    <row r="146" s="2" customFormat="1" ht="20.1" customHeight="1" spans="1:4">
      <c r="A146" s="11"/>
      <c r="B146" s="18"/>
      <c r="C146" s="16" t="s">
        <v>276</v>
      </c>
      <c r="D146" s="10">
        <v>0</v>
      </c>
    </row>
    <row r="147" s="2" customFormat="1" ht="20.1" customHeight="1" spans="1:4">
      <c r="A147" s="11"/>
      <c r="B147" s="18"/>
      <c r="C147" s="16" t="s">
        <v>277</v>
      </c>
      <c r="D147" s="10">
        <f>SUM(D148:D155)</f>
        <v>0</v>
      </c>
    </row>
    <row r="148" s="2" customFormat="1" ht="20.1" customHeight="1" spans="1:4">
      <c r="A148" s="11"/>
      <c r="B148" s="18"/>
      <c r="C148" s="16" t="s">
        <v>278</v>
      </c>
      <c r="D148" s="10">
        <v>0</v>
      </c>
    </row>
    <row r="149" s="2" customFormat="1" ht="20.1" customHeight="1" spans="1:4">
      <c r="A149" s="11"/>
      <c r="B149" s="18"/>
      <c r="C149" s="16" t="s">
        <v>279</v>
      </c>
      <c r="D149" s="10">
        <v>0</v>
      </c>
    </row>
    <row r="150" s="2" customFormat="1" ht="20.1" customHeight="1" spans="1:4">
      <c r="A150" s="11"/>
      <c r="B150" s="18"/>
      <c r="C150" s="16" t="s">
        <v>280</v>
      </c>
      <c r="D150" s="10">
        <v>0</v>
      </c>
    </row>
    <row r="151" s="2" customFormat="1" ht="20.1" customHeight="1" spans="1:4">
      <c r="A151" s="11"/>
      <c r="B151" s="18"/>
      <c r="C151" s="16" t="s">
        <v>281</v>
      </c>
      <c r="D151" s="10">
        <v>0</v>
      </c>
    </row>
    <row r="152" s="2" customFormat="1" ht="20.1" customHeight="1" spans="1:4">
      <c r="A152" s="11"/>
      <c r="B152" s="18"/>
      <c r="C152" s="16" t="s">
        <v>282</v>
      </c>
      <c r="D152" s="10">
        <v>0</v>
      </c>
    </row>
    <row r="153" s="2" customFormat="1" ht="20.1" customHeight="1" spans="1:4">
      <c r="A153" s="11"/>
      <c r="B153" s="18"/>
      <c r="C153" s="16" t="s">
        <v>283</v>
      </c>
      <c r="D153" s="10">
        <v>0</v>
      </c>
    </row>
    <row r="154" s="2" customFormat="1" ht="20.1" customHeight="1" spans="1:4">
      <c r="A154" s="11"/>
      <c r="B154" s="18"/>
      <c r="C154" s="16" t="s">
        <v>284</v>
      </c>
      <c r="D154" s="10">
        <v>0</v>
      </c>
    </row>
    <row r="155" s="2" customFormat="1" ht="20.1" customHeight="1" spans="1:4">
      <c r="A155" s="11"/>
      <c r="B155" s="18"/>
      <c r="C155" s="16" t="s">
        <v>285</v>
      </c>
      <c r="D155" s="10">
        <v>0</v>
      </c>
    </row>
    <row r="156" s="2" customFormat="1" ht="20.1" customHeight="1" spans="1:4">
      <c r="A156" s="11"/>
      <c r="B156" s="18"/>
      <c r="C156" s="16" t="s">
        <v>286</v>
      </c>
      <c r="D156" s="10">
        <f>SUM(D157:D162)</f>
        <v>0</v>
      </c>
    </row>
    <row r="157" s="2" customFormat="1" ht="20.1" customHeight="1" spans="1:4">
      <c r="A157" s="11"/>
      <c r="B157" s="18"/>
      <c r="C157" s="15" t="s">
        <v>287</v>
      </c>
      <c r="D157" s="10">
        <v>0</v>
      </c>
    </row>
    <row r="158" s="2" customFormat="1" ht="20.1" customHeight="1" spans="1:4">
      <c r="A158" s="11"/>
      <c r="B158" s="18"/>
      <c r="C158" s="15" t="s">
        <v>288</v>
      </c>
      <c r="D158" s="10">
        <v>0</v>
      </c>
    </row>
    <row r="159" s="2" customFormat="1" ht="20.1" customHeight="1" spans="1:4">
      <c r="A159" s="11"/>
      <c r="B159" s="18"/>
      <c r="C159" s="16" t="s">
        <v>289</v>
      </c>
      <c r="D159" s="10">
        <v>0</v>
      </c>
    </row>
    <row r="160" s="2" customFormat="1" ht="20.1" customHeight="1" spans="1:4">
      <c r="A160" s="11"/>
      <c r="B160" s="18"/>
      <c r="C160" s="15" t="s">
        <v>290</v>
      </c>
      <c r="D160" s="10">
        <v>0</v>
      </c>
    </row>
    <row r="161" s="2" customFormat="1" ht="20.1" customHeight="1" spans="1:4">
      <c r="A161" s="11"/>
      <c r="B161" s="18"/>
      <c r="C161" s="15" t="s">
        <v>291</v>
      </c>
      <c r="D161" s="10">
        <v>0</v>
      </c>
    </row>
    <row r="162" s="2" customFormat="1" ht="20.1" customHeight="1" spans="1:4">
      <c r="A162" s="11"/>
      <c r="B162" s="18"/>
      <c r="C162" s="16" t="s">
        <v>292</v>
      </c>
      <c r="D162" s="10">
        <v>0</v>
      </c>
    </row>
    <row r="163" s="2" customFormat="1" ht="20.1" customHeight="1" spans="1:4">
      <c r="A163" s="11"/>
      <c r="B163" s="18"/>
      <c r="C163" s="16" t="s">
        <v>293</v>
      </c>
      <c r="D163" s="10">
        <f>SUM(D164:D171)</f>
        <v>0</v>
      </c>
    </row>
    <row r="164" s="2" customFormat="1" ht="20.1" customHeight="1" spans="1:4">
      <c r="A164" s="11"/>
      <c r="B164" s="18"/>
      <c r="C164" s="15" t="s">
        <v>294</v>
      </c>
      <c r="D164" s="10">
        <v>0</v>
      </c>
    </row>
    <row r="165" s="2" customFormat="1" ht="20.1" customHeight="1" spans="1:4">
      <c r="A165" s="11"/>
      <c r="B165" s="18"/>
      <c r="C165" s="15" t="s">
        <v>295</v>
      </c>
      <c r="D165" s="10">
        <v>0</v>
      </c>
    </row>
    <row r="166" s="2" customFormat="1" ht="20.1" customHeight="1" spans="1:4">
      <c r="A166" s="11"/>
      <c r="B166" s="18"/>
      <c r="C166" s="15" t="s">
        <v>296</v>
      </c>
      <c r="D166" s="10">
        <v>0</v>
      </c>
    </row>
    <row r="167" s="2" customFormat="1" ht="20.1" customHeight="1" spans="1:4">
      <c r="A167" s="11"/>
      <c r="B167" s="18"/>
      <c r="C167" s="13" t="s">
        <v>297</v>
      </c>
      <c r="D167" s="10">
        <v>0</v>
      </c>
    </row>
    <row r="168" s="2" customFormat="1" ht="20.1" customHeight="1" spans="1:4">
      <c r="A168" s="11"/>
      <c r="B168" s="18"/>
      <c r="C168" s="16" t="s">
        <v>298</v>
      </c>
      <c r="D168" s="10">
        <v>0</v>
      </c>
    </row>
    <row r="169" s="2" customFormat="1" ht="20.1" customHeight="1" spans="1:4">
      <c r="A169" s="11"/>
      <c r="B169" s="18"/>
      <c r="C169" s="16" t="s">
        <v>299</v>
      </c>
      <c r="D169" s="10">
        <v>0</v>
      </c>
    </row>
    <row r="170" s="2" customFormat="1" ht="20.1" customHeight="1" spans="1:4">
      <c r="A170" s="11"/>
      <c r="B170" s="18"/>
      <c r="C170" s="16" t="s">
        <v>300</v>
      </c>
      <c r="D170" s="10">
        <v>0</v>
      </c>
    </row>
    <row r="171" s="2" customFormat="1" ht="20.1" customHeight="1" spans="1:4">
      <c r="A171" s="11"/>
      <c r="B171" s="18"/>
      <c r="C171" s="13" t="s">
        <v>301</v>
      </c>
      <c r="D171" s="10">
        <v>0</v>
      </c>
    </row>
    <row r="172" s="2" customFormat="1" ht="20.1" customHeight="1" spans="1:4">
      <c r="A172" s="11"/>
      <c r="B172" s="18"/>
      <c r="C172" s="16" t="s">
        <v>302</v>
      </c>
      <c r="D172" s="10">
        <f>SUM(D173:D174)</f>
        <v>0</v>
      </c>
    </row>
    <row r="173" s="2" customFormat="1" ht="20.1" customHeight="1" spans="1:4">
      <c r="A173" s="11"/>
      <c r="B173" s="18"/>
      <c r="C173" s="16" t="s">
        <v>303</v>
      </c>
      <c r="D173" s="10">
        <v>0</v>
      </c>
    </row>
    <row r="174" s="2" customFormat="1" ht="20.1" customHeight="1" spans="1:4">
      <c r="A174" s="11"/>
      <c r="B174" s="18"/>
      <c r="C174" s="16" t="s">
        <v>304</v>
      </c>
      <c r="D174" s="10">
        <v>0</v>
      </c>
    </row>
    <row r="175" s="2" customFormat="1" ht="20.1" customHeight="1" spans="1:4">
      <c r="A175" s="11"/>
      <c r="B175" s="18"/>
      <c r="C175" s="16" t="s">
        <v>305</v>
      </c>
      <c r="D175" s="10">
        <f>SUM(D176:D177)</f>
        <v>0</v>
      </c>
    </row>
    <row r="176" s="2" customFormat="1" ht="20.1" customHeight="1" spans="1:4">
      <c r="A176" s="11"/>
      <c r="B176" s="18"/>
      <c r="C176" s="16" t="s">
        <v>303</v>
      </c>
      <c r="D176" s="10">
        <v>0</v>
      </c>
    </row>
    <row r="177" s="2" customFormat="1" ht="20.1" customHeight="1" spans="1:4">
      <c r="A177" s="11"/>
      <c r="B177" s="18"/>
      <c r="C177" s="16" t="s">
        <v>306</v>
      </c>
      <c r="D177" s="10">
        <v>0</v>
      </c>
    </row>
    <row r="178" s="2" customFormat="1" ht="20.1" customHeight="1" spans="1:4">
      <c r="A178" s="11"/>
      <c r="B178" s="18"/>
      <c r="C178" s="16" t="s">
        <v>307</v>
      </c>
      <c r="D178" s="10">
        <v>0</v>
      </c>
    </row>
    <row r="179" s="2" customFormat="1" ht="20.1" customHeight="1" spans="1:4">
      <c r="A179" s="11"/>
      <c r="B179" s="18"/>
      <c r="C179" s="16" t="s">
        <v>308</v>
      </c>
      <c r="D179" s="10">
        <f>SUM(D180:D182)</f>
        <v>0</v>
      </c>
    </row>
    <row r="180" s="2" customFormat="1" ht="20.1" customHeight="1" spans="1:4">
      <c r="A180" s="11"/>
      <c r="B180" s="18"/>
      <c r="C180" s="16" t="s">
        <v>309</v>
      </c>
      <c r="D180" s="10">
        <v>0</v>
      </c>
    </row>
    <row r="181" s="2" customFormat="1" ht="20.1" customHeight="1" spans="1:4">
      <c r="A181" s="11"/>
      <c r="B181" s="18"/>
      <c r="C181" s="16" t="s">
        <v>310</v>
      </c>
      <c r="D181" s="10">
        <v>0</v>
      </c>
    </row>
    <row r="182" s="2" customFormat="1" ht="20.1" customHeight="1" spans="1:4">
      <c r="A182" s="11"/>
      <c r="B182" s="18"/>
      <c r="C182" s="16" t="s">
        <v>311</v>
      </c>
      <c r="D182" s="10">
        <v>0</v>
      </c>
    </row>
    <row r="183" s="2" customFormat="1" ht="20.1" customHeight="1" spans="1:4">
      <c r="A183" s="11"/>
      <c r="B183" s="18"/>
      <c r="C183" s="16" t="s">
        <v>312</v>
      </c>
      <c r="D183" s="10">
        <f>D184</f>
        <v>0</v>
      </c>
    </row>
    <row r="184" s="2" customFormat="1" ht="20.1" customHeight="1" spans="1:4">
      <c r="A184" s="11"/>
      <c r="B184" s="18"/>
      <c r="C184" s="16" t="s">
        <v>313</v>
      </c>
      <c r="D184" s="10">
        <f>SUM(D185:D187)</f>
        <v>0</v>
      </c>
    </row>
    <row r="185" s="2" customFormat="1" ht="20.1" customHeight="1" spans="1:4">
      <c r="A185" s="11"/>
      <c r="B185" s="18"/>
      <c r="C185" s="16" t="s">
        <v>314</v>
      </c>
      <c r="D185" s="10">
        <v>0</v>
      </c>
    </row>
    <row r="186" s="2" customFormat="1" ht="20.1" customHeight="1" spans="1:4">
      <c r="A186" s="11"/>
      <c r="B186" s="18"/>
      <c r="C186" s="16" t="s">
        <v>315</v>
      </c>
      <c r="D186" s="10">
        <v>0</v>
      </c>
    </row>
    <row r="187" s="2" customFormat="1" ht="20.1" customHeight="1" spans="1:4">
      <c r="A187" s="11"/>
      <c r="B187" s="18"/>
      <c r="C187" s="16" t="s">
        <v>316</v>
      </c>
      <c r="D187" s="10">
        <v>0</v>
      </c>
    </row>
    <row r="188" s="2" customFormat="1" ht="20.1" customHeight="1" spans="1:4">
      <c r="A188" s="11"/>
      <c r="B188" s="18"/>
      <c r="C188" s="16" t="s">
        <v>317</v>
      </c>
      <c r="D188" s="10">
        <f>D189</f>
        <v>0</v>
      </c>
    </row>
    <row r="189" s="2" customFormat="1" ht="20.1" customHeight="1" spans="1:4">
      <c r="A189" s="11"/>
      <c r="B189" s="18"/>
      <c r="C189" s="16" t="s">
        <v>318</v>
      </c>
      <c r="D189" s="10">
        <f>SUM(D190:D191)</f>
        <v>0</v>
      </c>
    </row>
    <row r="190" s="2" customFormat="1" ht="20.1" customHeight="1" spans="1:4">
      <c r="A190" s="11"/>
      <c r="B190" s="18"/>
      <c r="C190" s="16" t="s">
        <v>319</v>
      </c>
      <c r="D190" s="10">
        <v>0</v>
      </c>
    </row>
    <row r="191" s="2" customFormat="1" ht="20.1" customHeight="1" spans="1:4">
      <c r="A191" s="11"/>
      <c r="B191" s="18"/>
      <c r="C191" s="16" t="s">
        <v>320</v>
      </c>
      <c r="D191" s="10">
        <v>0</v>
      </c>
    </row>
    <row r="192" s="2" customFormat="1" ht="20.1" customHeight="1" spans="1:4">
      <c r="A192" s="11"/>
      <c r="B192" s="18"/>
      <c r="C192" s="16" t="s">
        <v>321</v>
      </c>
      <c r="D192" s="10">
        <f>SUM(D193,D197,D206)</f>
        <v>219</v>
      </c>
    </row>
    <row r="193" s="2" customFormat="1" ht="20.1" customHeight="1" spans="1:4">
      <c r="A193" s="11"/>
      <c r="B193" s="18"/>
      <c r="C193" s="16" t="s">
        <v>322</v>
      </c>
      <c r="D193" s="10">
        <f>SUM(D194:D196)</f>
        <v>0</v>
      </c>
    </row>
    <row r="194" s="2" customFormat="1" ht="20.1" customHeight="1" spans="1:4">
      <c r="A194" s="11"/>
      <c r="B194" s="18"/>
      <c r="C194" s="16" t="s">
        <v>323</v>
      </c>
      <c r="D194" s="10">
        <v>0</v>
      </c>
    </row>
    <row r="195" s="2" customFormat="1" ht="20.1" customHeight="1" spans="1:4">
      <c r="A195" s="11"/>
      <c r="B195" s="18"/>
      <c r="C195" s="16" t="s">
        <v>324</v>
      </c>
      <c r="D195" s="10">
        <v>0</v>
      </c>
    </row>
    <row r="196" s="2" customFormat="1" ht="20.1" customHeight="1" spans="1:4">
      <c r="A196" s="11"/>
      <c r="B196" s="18"/>
      <c r="C196" s="13" t="s">
        <v>325</v>
      </c>
      <c r="D196" s="10">
        <v>0</v>
      </c>
    </row>
    <row r="197" s="2" customFormat="1" ht="20.1" customHeight="1" spans="1:4">
      <c r="A197" s="11"/>
      <c r="B197" s="18"/>
      <c r="C197" s="13" t="s">
        <v>326</v>
      </c>
      <c r="D197" s="10">
        <f>SUM(D198:D205)</f>
        <v>0</v>
      </c>
    </row>
    <row r="198" s="2" customFormat="1" ht="20.1" customHeight="1" spans="1:4">
      <c r="A198" s="11"/>
      <c r="B198" s="18"/>
      <c r="C198" s="13" t="s">
        <v>327</v>
      </c>
      <c r="D198" s="10">
        <v>0</v>
      </c>
    </row>
    <row r="199" s="2" customFormat="1" ht="20.1" customHeight="1" spans="1:4">
      <c r="A199" s="11"/>
      <c r="B199" s="18"/>
      <c r="C199" s="13" t="s">
        <v>328</v>
      </c>
      <c r="D199" s="10">
        <v>0</v>
      </c>
    </row>
    <row r="200" s="2" customFormat="1" ht="20.1" customHeight="1" spans="1:4">
      <c r="A200" s="11"/>
      <c r="B200" s="18"/>
      <c r="C200" s="13" t="s">
        <v>329</v>
      </c>
      <c r="D200" s="10">
        <v>0</v>
      </c>
    </row>
    <row r="201" s="2" customFormat="1" ht="20.1" customHeight="1" spans="1:4">
      <c r="A201" s="11"/>
      <c r="B201" s="18"/>
      <c r="C201" s="13" t="s">
        <v>330</v>
      </c>
      <c r="D201" s="10">
        <v>0</v>
      </c>
    </row>
    <row r="202" s="2" customFormat="1" ht="20.1" customHeight="1" spans="1:4">
      <c r="A202" s="11"/>
      <c r="B202" s="18"/>
      <c r="C202" s="13" t="s">
        <v>331</v>
      </c>
      <c r="D202" s="10">
        <v>0</v>
      </c>
    </row>
    <row r="203" s="2" customFormat="1" ht="20.1" customHeight="1" spans="1:4">
      <c r="A203" s="11"/>
      <c r="B203" s="18"/>
      <c r="C203" s="13" t="s">
        <v>332</v>
      </c>
      <c r="D203" s="10">
        <v>0</v>
      </c>
    </row>
    <row r="204" s="2" customFormat="1" ht="20.1" customHeight="1" spans="1:4">
      <c r="A204" s="11"/>
      <c r="B204" s="18"/>
      <c r="C204" s="13" t="s">
        <v>333</v>
      </c>
      <c r="D204" s="10">
        <v>0</v>
      </c>
    </row>
    <row r="205" s="2" customFormat="1" ht="20.1" customHeight="1" spans="1:4">
      <c r="A205" s="11"/>
      <c r="B205" s="18"/>
      <c r="C205" s="13" t="s">
        <v>334</v>
      </c>
      <c r="D205" s="10">
        <v>0</v>
      </c>
    </row>
    <row r="206" s="2" customFormat="1" ht="20.1" customHeight="1" spans="1:4">
      <c r="A206" s="11"/>
      <c r="B206" s="18"/>
      <c r="C206" s="13" t="s">
        <v>335</v>
      </c>
      <c r="D206" s="10">
        <f>SUM(D207:D217)</f>
        <v>219</v>
      </c>
    </row>
    <row r="207" s="2" customFormat="1" ht="20.1" customHeight="1" spans="1:4">
      <c r="A207" s="11"/>
      <c r="B207" s="18"/>
      <c r="C207" s="13" t="s">
        <v>336</v>
      </c>
      <c r="D207" s="10">
        <v>0</v>
      </c>
    </row>
    <row r="208" s="2" customFormat="1" ht="20.1" customHeight="1" spans="1:4">
      <c r="A208" s="11"/>
      <c r="B208" s="18"/>
      <c r="C208" s="13" t="s">
        <v>337</v>
      </c>
      <c r="D208" s="10">
        <v>201</v>
      </c>
    </row>
    <row r="209" s="2" customFormat="1" ht="20.1" customHeight="1" spans="1:4">
      <c r="A209" s="11"/>
      <c r="B209" s="18"/>
      <c r="C209" s="13" t="s">
        <v>338</v>
      </c>
      <c r="D209" s="10">
        <v>0</v>
      </c>
    </row>
    <row r="210" s="2" customFormat="1" ht="20.1" customHeight="1" spans="1:4">
      <c r="A210" s="11"/>
      <c r="B210" s="18"/>
      <c r="C210" s="13" t="s">
        <v>339</v>
      </c>
      <c r="D210" s="10">
        <v>16</v>
      </c>
    </row>
    <row r="211" s="2" customFormat="1" ht="20.1" customHeight="1" spans="1:4">
      <c r="A211" s="11"/>
      <c r="B211" s="18"/>
      <c r="C211" s="13" t="s">
        <v>340</v>
      </c>
      <c r="D211" s="10">
        <v>0</v>
      </c>
    </row>
    <row r="212" s="2" customFormat="1" ht="20.1" customHeight="1" spans="1:4">
      <c r="A212" s="11"/>
      <c r="B212" s="18"/>
      <c r="C212" s="13" t="s">
        <v>341</v>
      </c>
      <c r="D212" s="10">
        <v>0</v>
      </c>
    </row>
    <row r="213" s="2" customFormat="1" ht="20.1" customHeight="1" spans="1:4">
      <c r="A213" s="11"/>
      <c r="B213" s="18"/>
      <c r="C213" s="13" t="s">
        <v>342</v>
      </c>
      <c r="D213" s="10">
        <v>0</v>
      </c>
    </row>
    <row r="214" s="2" customFormat="1" ht="20.1" customHeight="1" spans="1:4">
      <c r="A214" s="11"/>
      <c r="B214" s="18"/>
      <c r="C214" s="13" t="s">
        <v>343</v>
      </c>
      <c r="D214" s="10">
        <v>2</v>
      </c>
    </row>
    <row r="215" s="2" customFormat="1" ht="20.1" customHeight="1" spans="1:4">
      <c r="A215" s="11"/>
      <c r="B215" s="18"/>
      <c r="C215" s="13" t="s">
        <v>344</v>
      </c>
      <c r="D215" s="10">
        <v>0</v>
      </c>
    </row>
    <row r="216" s="2" customFormat="1" ht="20.1" customHeight="1" spans="1:4">
      <c r="A216" s="11"/>
      <c r="B216" s="18"/>
      <c r="C216" s="13" t="s">
        <v>345</v>
      </c>
      <c r="D216" s="10">
        <v>0</v>
      </c>
    </row>
    <row r="217" s="2" customFormat="1" ht="20.1" customHeight="1" spans="1:4">
      <c r="A217" s="11"/>
      <c r="B217" s="18"/>
      <c r="C217" s="13" t="s">
        <v>346</v>
      </c>
      <c r="D217" s="10">
        <v>0</v>
      </c>
    </row>
    <row r="218" s="2" customFormat="1" ht="20.1" customHeight="1" spans="1:4">
      <c r="A218" s="11"/>
      <c r="B218" s="18"/>
      <c r="C218" s="13" t="s">
        <v>347</v>
      </c>
      <c r="D218" s="10">
        <f>D219</f>
        <v>1831</v>
      </c>
    </row>
    <row r="219" s="2" customFormat="1" ht="20.1" customHeight="1" spans="1:4">
      <c r="A219" s="11"/>
      <c r="B219" s="18"/>
      <c r="C219" s="13" t="s">
        <v>348</v>
      </c>
      <c r="D219" s="10">
        <f>SUM(D220:D235)</f>
        <v>1831</v>
      </c>
    </row>
    <row r="220" s="2" customFormat="1" ht="20.1" customHeight="1" spans="1:4">
      <c r="A220" s="11"/>
      <c r="B220" s="18"/>
      <c r="C220" s="13" t="s">
        <v>349</v>
      </c>
      <c r="D220" s="10">
        <v>0</v>
      </c>
    </row>
    <row r="221" s="2" customFormat="1" ht="20.1" customHeight="1" spans="1:4">
      <c r="A221" s="11"/>
      <c r="B221" s="18"/>
      <c r="C221" s="13" t="s">
        <v>350</v>
      </c>
      <c r="D221" s="10">
        <v>0</v>
      </c>
    </row>
    <row r="222" s="2" customFormat="1" ht="20.1" customHeight="1" spans="1:4">
      <c r="A222" s="11"/>
      <c r="B222" s="18"/>
      <c r="C222" s="13" t="s">
        <v>351</v>
      </c>
      <c r="D222" s="10">
        <v>0</v>
      </c>
    </row>
    <row r="223" s="2" customFormat="1" ht="20.1" customHeight="1" spans="1:4">
      <c r="A223" s="11"/>
      <c r="B223" s="18"/>
      <c r="C223" s="13" t="s">
        <v>352</v>
      </c>
      <c r="D223" s="10">
        <v>0</v>
      </c>
    </row>
    <row r="224" s="2" customFormat="1" ht="20.1" customHeight="1" spans="1:4">
      <c r="A224" s="11"/>
      <c r="B224" s="18"/>
      <c r="C224" s="13" t="s">
        <v>353</v>
      </c>
      <c r="D224" s="10">
        <v>0</v>
      </c>
    </row>
    <row r="225" s="2" customFormat="1" ht="20.1" customHeight="1" spans="1:4">
      <c r="A225" s="11"/>
      <c r="B225" s="18"/>
      <c r="C225" s="13" t="s">
        <v>354</v>
      </c>
      <c r="D225" s="10">
        <v>0</v>
      </c>
    </row>
    <row r="226" s="2" customFormat="1" ht="20.1" customHeight="1" spans="1:4">
      <c r="A226" s="11"/>
      <c r="B226" s="18"/>
      <c r="C226" s="13" t="s">
        <v>355</v>
      </c>
      <c r="D226" s="10">
        <v>0</v>
      </c>
    </row>
    <row r="227" s="2" customFormat="1" ht="20.1" customHeight="1" spans="1:4">
      <c r="A227" s="11"/>
      <c r="B227" s="18"/>
      <c r="C227" s="13" t="s">
        <v>356</v>
      </c>
      <c r="D227" s="10">
        <v>0</v>
      </c>
    </row>
    <row r="228" s="2" customFormat="1" ht="20.1" customHeight="1" spans="1:4">
      <c r="A228" s="11"/>
      <c r="B228" s="18"/>
      <c r="C228" s="13" t="s">
        <v>357</v>
      </c>
      <c r="D228" s="10">
        <v>0</v>
      </c>
    </row>
    <row r="229" s="2" customFormat="1" ht="20.1" customHeight="1" spans="1:4">
      <c r="A229" s="11"/>
      <c r="B229" s="18"/>
      <c r="C229" s="13" t="s">
        <v>358</v>
      </c>
      <c r="D229" s="10">
        <v>0</v>
      </c>
    </row>
    <row r="230" s="2" customFormat="1" ht="20.1" customHeight="1" spans="1:4">
      <c r="A230" s="11"/>
      <c r="B230" s="18"/>
      <c r="C230" s="13" t="s">
        <v>359</v>
      </c>
      <c r="D230" s="10">
        <v>0</v>
      </c>
    </row>
    <row r="231" s="2" customFormat="1" ht="20.1" customHeight="1" spans="1:4">
      <c r="A231" s="11"/>
      <c r="B231" s="18"/>
      <c r="C231" s="13" t="s">
        <v>360</v>
      </c>
      <c r="D231" s="10">
        <v>0</v>
      </c>
    </row>
    <row r="232" s="2" customFormat="1" ht="20.1" customHeight="1" spans="1:4">
      <c r="A232" s="11"/>
      <c r="B232" s="18"/>
      <c r="C232" s="13" t="s">
        <v>361</v>
      </c>
      <c r="D232" s="10">
        <v>0</v>
      </c>
    </row>
    <row r="233" s="2" customFormat="1" ht="20.1" customHeight="1" spans="1:4">
      <c r="A233" s="11"/>
      <c r="B233" s="18"/>
      <c r="C233" s="13" t="s">
        <v>362</v>
      </c>
      <c r="D233" s="10">
        <v>186</v>
      </c>
    </row>
    <row r="234" s="2" customFormat="1" ht="20.1" customHeight="1" spans="1:4">
      <c r="A234" s="11"/>
      <c r="B234" s="18"/>
      <c r="C234" s="13" t="s">
        <v>363</v>
      </c>
      <c r="D234" s="10">
        <v>1645</v>
      </c>
    </row>
    <row r="235" s="2" customFormat="1" ht="20.1" customHeight="1" spans="1:4">
      <c r="A235" s="11"/>
      <c r="B235" s="18"/>
      <c r="C235" s="13" t="s">
        <v>364</v>
      </c>
      <c r="D235" s="10">
        <v>0</v>
      </c>
    </row>
    <row r="236" s="2" customFormat="1" ht="20.1" customHeight="1" spans="1:4">
      <c r="A236" s="11"/>
      <c r="B236" s="18"/>
      <c r="C236" s="13" t="s">
        <v>365</v>
      </c>
      <c r="D236" s="10">
        <f>D237</f>
        <v>45</v>
      </c>
    </row>
    <row r="237" s="2" customFormat="1" ht="20.1" customHeight="1" spans="1:4">
      <c r="A237" s="11"/>
      <c r="B237" s="18"/>
      <c r="C237" s="13" t="s">
        <v>366</v>
      </c>
      <c r="D237" s="10">
        <f>SUM(D238:D253)</f>
        <v>45</v>
      </c>
    </row>
    <row r="238" s="2" customFormat="1" ht="20.1" customHeight="1" spans="1:4">
      <c r="A238" s="11"/>
      <c r="B238" s="18"/>
      <c r="C238" s="13" t="s">
        <v>367</v>
      </c>
      <c r="D238" s="10">
        <v>0</v>
      </c>
    </row>
    <row r="239" s="2" customFormat="1" ht="20.1" customHeight="1" spans="1:4">
      <c r="A239" s="11"/>
      <c r="B239" s="18"/>
      <c r="C239" s="13" t="s">
        <v>368</v>
      </c>
      <c r="D239" s="10">
        <v>0</v>
      </c>
    </row>
    <row r="240" s="2" customFormat="1" ht="20.1" customHeight="1" spans="1:4">
      <c r="A240" s="11"/>
      <c r="B240" s="18"/>
      <c r="C240" s="13" t="s">
        <v>369</v>
      </c>
      <c r="D240" s="10">
        <v>0</v>
      </c>
    </row>
    <row r="241" s="2" customFormat="1" ht="20.1" customHeight="1" spans="1:4">
      <c r="A241" s="11"/>
      <c r="B241" s="18"/>
      <c r="C241" s="13" t="s">
        <v>370</v>
      </c>
      <c r="D241" s="10">
        <v>0</v>
      </c>
    </row>
    <row r="242" s="2" customFormat="1" ht="20.1" customHeight="1" spans="1:4">
      <c r="A242" s="11"/>
      <c r="B242" s="18"/>
      <c r="C242" s="13" t="s">
        <v>371</v>
      </c>
      <c r="D242" s="10">
        <v>0</v>
      </c>
    </row>
    <row r="243" s="2" customFormat="1" ht="20.1" customHeight="1" spans="1:4">
      <c r="A243" s="11"/>
      <c r="B243" s="18"/>
      <c r="C243" s="13" t="s">
        <v>372</v>
      </c>
      <c r="D243" s="10">
        <v>0</v>
      </c>
    </row>
    <row r="244" s="2" customFormat="1" ht="20.1" customHeight="1" spans="1:4">
      <c r="A244" s="11"/>
      <c r="B244" s="18"/>
      <c r="C244" s="13" t="s">
        <v>373</v>
      </c>
      <c r="D244" s="10">
        <v>0</v>
      </c>
    </row>
    <row r="245" s="2" customFormat="1" ht="20.1" customHeight="1" spans="1:4">
      <c r="A245" s="11"/>
      <c r="B245" s="18"/>
      <c r="C245" s="13" t="s">
        <v>374</v>
      </c>
      <c r="D245" s="10">
        <v>0</v>
      </c>
    </row>
    <row r="246" s="2" customFormat="1" ht="20.1" customHeight="1" spans="1:4">
      <c r="A246" s="11"/>
      <c r="B246" s="18"/>
      <c r="C246" s="13" t="s">
        <v>375</v>
      </c>
      <c r="D246" s="10">
        <v>0</v>
      </c>
    </row>
    <row r="247" s="2" customFormat="1" ht="20.1" customHeight="1" spans="1:4">
      <c r="A247" s="11"/>
      <c r="B247" s="18"/>
      <c r="C247" s="13" t="s">
        <v>376</v>
      </c>
      <c r="D247" s="10">
        <v>0</v>
      </c>
    </row>
    <row r="248" s="2" customFormat="1" ht="20.1" customHeight="1" spans="1:4">
      <c r="A248" s="11"/>
      <c r="B248" s="18"/>
      <c r="C248" s="13" t="s">
        <v>377</v>
      </c>
      <c r="D248" s="10">
        <v>0</v>
      </c>
    </row>
    <row r="249" s="2" customFormat="1" ht="20.1" customHeight="1" spans="1:4">
      <c r="A249" s="11"/>
      <c r="B249" s="18"/>
      <c r="C249" s="13" t="s">
        <v>378</v>
      </c>
      <c r="D249" s="10">
        <v>0</v>
      </c>
    </row>
    <row r="250" s="2" customFormat="1" ht="20.1" customHeight="1" spans="1:4">
      <c r="A250" s="11"/>
      <c r="B250" s="18"/>
      <c r="C250" s="13" t="s">
        <v>379</v>
      </c>
      <c r="D250" s="10">
        <v>0</v>
      </c>
    </row>
    <row r="251" s="2" customFormat="1" ht="20.1" customHeight="1" spans="1:4">
      <c r="A251" s="11"/>
      <c r="B251" s="18"/>
      <c r="C251" s="13" t="s">
        <v>380</v>
      </c>
      <c r="D251" s="10">
        <v>0</v>
      </c>
    </row>
    <row r="252" s="2" customFormat="1" ht="20.1" customHeight="1" spans="1:4">
      <c r="A252" s="11"/>
      <c r="B252" s="18"/>
      <c r="C252" s="13" t="s">
        <v>381</v>
      </c>
      <c r="D252" s="10">
        <v>45</v>
      </c>
    </row>
    <row r="253" s="2" customFormat="1" ht="20.1" customHeight="1" spans="1:4">
      <c r="A253" s="11"/>
      <c r="B253" s="18"/>
      <c r="C253" s="13" t="s">
        <v>382</v>
      </c>
      <c r="D253" s="10">
        <v>0</v>
      </c>
    </row>
    <row r="254" s="2" customFormat="1" ht="20.1" customHeight="1" spans="1:4">
      <c r="A254" s="11"/>
      <c r="B254" s="18"/>
      <c r="C254" s="13" t="s">
        <v>383</v>
      </c>
      <c r="D254" s="10">
        <f>SUM(D255,D268)</f>
        <v>0</v>
      </c>
    </row>
    <row r="255" s="2" customFormat="1" ht="20.1" customHeight="1" spans="1:4">
      <c r="A255" s="11"/>
      <c r="B255" s="18"/>
      <c r="C255" s="13" t="s">
        <v>384</v>
      </c>
      <c r="D255" s="10">
        <f>SUM(D256:D267)</f>
        <v>0</v>
      </c>
    </row>
    <row r="256" s="2" customFormat="1" ht="20.1" customHeight="1" spans="1:4">
      <c r="A256" s="11"/>
      <c r="B256" s="18"/>
      <c r="C256" s="13" t="s">
        <v>385</v>
      </c>
      <c r="D256" s="10">
        <v>0</v>
      </c>
    </row>
    <row r="257" s="2" customFormat="1" ht="20.1" customHeight="1" spans="1:4">
      <c r="A257" s="11"/>
      <c r="B257" s="18"/>
      <c r="C257" s="13" t="s">
        <v>386</v>
      </c>
      <c r="D257" s="10">
        <v>0</v>
      </c>
    </row>
    <row r="258" s="2" customFormat="1" ht="20.1" customHeight="1" spans="1:4">
      <c r="A258" s="11"/>
      <c r="B258" s="18"/>
      <c r="C258" s="13" t="s">
        <v>387</v>
      </c>
      <c r="D258" s="10">
        <v>0</v>
      </c>
    </row>
    <row r="259" s="2" customFormat="1" ht="20.1" customHeight="1" spans="1:4">
      <c r="A259" s="11"/>
      <c r="B259" s="18"/>
      <c r="C259" s="13" t="s">
        <v>388</v>
      </c>
      <c r="D259" s="10">
        <v>0</v>
      </c>
    </row>
    <row r="260" s="2" customFormat="1" ht="20.1" customHeight="1" spans="1:4">
      <c r="A260" s="11"/>
      <c r="B260" s="18"/>
      <c r="C260" s="13" t="s">
        <v>389</v>
      </c>
      <c r="D260" s="10">
        <v>0</v>
      </c>
    </row>
    <row r="261" s="2" customFormat="1" ht="20.1" customHeight="1" spans="1:4">
      <c r="A261" s="11"/>
      <c r="B261" s="18"/>
      <c r="C261" s="13" t="s">
        <v>390</v>
      </c>
      <c r="D261" s="10">
        <v>0</v>
      </c>
    </row>
    <row r="262" s="2" customFormat="1" ht="20.1" customHeight="1" spans="1:4">
      <c r="A262" s="11"/>
      <c r="B262" s="18"/>
      <c r="C262" s="13" t="s">
        <v>391</v>
      </c>
      <c r="D262" s="10">
        <v>0</v>
      </c>
    </row>
    <row r="263" s="2" customFormat="1" ht="20.1" customHeight="1" spans="1:4">
      <c r="A263" s="11"/>
      <c r="B263" s="18"/>
      <c r="C263" s="13" t="s">
        <v>392</v>
      </c>
      <c r="D263" s="10">
        <v>0</v>
      </c>
    </row>
    <row r="264" s="2" customFormat="1" ht="20.1" customHeight="1" spans="1:4">
      <c r="A264" s="11"/>
      <c r="B264" s="18"/>
      <c r="C264" s="13" t="s">
        <v>393</v>
      </c>
      <c r="D264" s="10">
        <v>0</v>
      </c>
    </row>
    <row r="265" s="2" customFormat="1" ht="20.1" customHeight="1" spans="1:4">
      <c r="A265" s="11"/>
      <c r="B265" s="18"/>
      <c r="C265" s="13" t="s">
        <v>394</v>
      </c>
      <c r="D265" s="10">
        <v>0</v>
      </c>
    </row>
    <row r="266" s="2" customFormat="1" ht="20.1" customHeight="1" spans="1:4">
      <c r="A266" s="11"/>
      <c r="B266" s="18"/>
      <c r="C266" s="13" t="s">
        <v>395</v>
      </c>
      <c r="D266" s="10">
        <v>0</v>
      </c>
    </row>
    <row r="267" s="2" customFormat="1" ht="20.1" customHeight="1" spans="1:4">
      <c r="A267" s="11"/>
      <c r="B267" s="18"/>
      <c r="C267" s="13" t="s">
        <v>396</v>
      </c>
      <c r="D267" s="10">
        <v>0</v>
      </c>
    </row>
    <row r="268" s="2" customFormat="1" ht="20.1" customHeight="1" spans="1:4">
      <c r="A268" s="11"/>
      <c r="B268" s="18"/>
      <c r="C268" s="13" t="s">
        <v>397</v>
      </c>
      <c r="D268" s="10">
        <f>SUM(D269:D274)</f>
        <v>0</v>
      </c>
    </row>
    <row r="269" s="2" customFormat="1" ht="20.1" customHeight="1" spans="1:4">
      <c r="A269" s="11"/>
      <c r="B269" s="18"/>
      <c r="C269" s="13" t="s">
        <v>398</v>
      </c>
      <c r="D269" s="10">
        <v>0</v>
      </c>
    </row>
    <row r="270" s="2" customFormat="1" ht="20.1" customHeight="1" spans="1:4">
      <c r="A270" s="11"/>
      <c r="B270" s="18"/>
      <c r="C270" s="13" t="s">
        <v>399</v>
      </c>
      <c r="D270" s="10">
        <v>0</v>
      </c>
    </row>
    <row r="271" s="2" customFormat="1" ht="20.1" customHeight="1" spans="1:4">
      <c r="A271" s="11"/>
      <c r="B271" s="18"/>
      <c r="C271" s="13" t="s">
        <v>400</v>
      </c>
      <c r="D271" s="10">
        <v>0</v>
      </c>
    </row>
    <row r="272" s="2" customFormat="1" ht="20.1" customHeight="1" spans="1:4">
      <c r="A272" s="11"/>
      <c r="B272" s="18"/>
      <c r="C272" s="13" t="s">
        <v>401</v>
      </c>
      <c r="D272" s="10">
        <v>0</v>
      </c>
    </row>
    <row r="273" s="2" customFormat="1" ht="20.1" customHeight="1" spans="1:4">
      <c r="A273" s="11"/>
      <c r="B273" s="18"/>
      <c r="C273" s="13" t="s">
        <v>402</v>
      </c>
      <c r="D273" s="10">
        <v>0</v>
      </c>
    </row>
    <row r="274" s="2" customFormat="1" ht="20.1" customHeight="1" spans="1:4">
      <c r="A274" s="11"/>
      <c r="B274" s="18"/>
      <c r="C274" s="13" t="s">
        <v>403</v>
      </c>
      <c r="D274" s="10">
        <v>0</v>
      </c>
    </row>
    <row r="275" s="2" customFormat="1" ht="20.1" customHeight="1" spans="1:4">
      <c r="A275" s="19" t="s">
        <v>57</v>
      </c>
      <c r="B275" s="18">
        <f>SUM(B5,B55)</f>
        <v>3831</v>
      </c>
      <c r="C275" s="19" t="s">
        <v>58</v>
      </c>
      <c r="D275" s="18">
        <f>SUM(D5,D13,D29,D41,D52,D107,D131,D183,D188,D192,D218,D236,D254)</f>
        <v>4084</v>
      </c>
    </row>
    <row r="276" s="2" customFormat="1" ht="20.1" customHeight="1" spans="1:4">
      <c r="A276" s="20" t="s">
        <v>59</v>
      </c>
      <c r="B276" s="18">
        <f>SUM(B277,B279,B280,B281,B283,B284)</f>
        <v>253</v>
      </c>
      <c r="C276" s="20" t="s">
        <v>60</v>
      </c>
      <c r="D276" s="18">
        <f>SUM(D277,D279,D280,D281,D283,D284)</f>
        <v>0</v>
      </c>
    </row>
    <row r="277" s="2" customFormat="1" ht="20.1" customHeight="1" spans="1:4">
      <c r="A277" s="14" t="s">
        <v>404</v>
      </c>
      <c r="B277" s="18">
        <f>SUM(B278)</f>
        <v>253</v>
      </c>
      <c r="C277" s="14" t="s">
        <v>62</v>
      </c>
      <c r="D277" s="18">
        <f>SUM(D278)</f>
        <v>0</v>
      </c>
    </row>
    <row r="278" s="2" customFormat="1" ht="20.1" customHeight="1" spans="1:4">
      <c r="A278" s="14" t="s">
        <v>63</v>
      </c>
      <c r="B278" s="18">
        <v>253</v>
      </c>
      <c r="C278" s="14" t="s">
        <v>64</v>
      </c>
      <c r="D278" s="18"/>
    </row>
    <row r="279" s="2" customFormat="1" ht="20.1" customHeight="1" spans="1:4">
      <c r="A279" s="14" t="s">
        <v>65</v>
      </c>
      <c r="B279" s="18"/>
      <c r="C279" s="14" t="s">
        <v>405</v>
      </c>
      <c r="D279" s="18"/>
    </row>
    <row r="280" s="2" customFormat="1" ht="20.1" customHeight="1" spans="1:4">
      <c r="A280" s="14" t="s">
        <v>406</v>
      </c>
      <c r="B280" s="18"/>
      <c r="C280" s="14" t="s">
        <v>68</v>
      </c>
      <c r="D280" s="18"/>
    </row>
    <row r="281" s="2" customFormat="1" ht="20.1" customHeight="1" spans="1:4">
      <c r="A281" s="14" t="s">
        <v>69</v>
      </c>
      <c r="B281" s="18"/>
      <c r="C281" s="14" t="s">
        <v>70</v>
      </c>
      <c r="D281" s="18"/>
    </row>
    <row r="282" s="2" customFormat="1" ht="20.1" customHeight="1" spans="1:4">
      <c r="A282" s="14" t="s">
        <v>71</v>
      </c>
      <c r="B282" s="18"/>
      <c r="C282" s="21" t="s">
        <v>72</v>
      </c>
      <c r="D282" s="18"/>
    </row>
    <row r="283" s="2" customFormat="1" ht="20.1" customHeight="1" spans="1:4">
      <c r="A283" s="21" t="s">
        <v>73</v>
      </c>
      <c r="B283" s="18"/>
      <c r="C283" s="21" t="s">
        <v>74</v>
      </c>
      <c r="D283" s="18"/>
    </row>
    <row r="284" s="2" customFormat="1" ht="20.1" customHeight="1" spans="1:4">
      <c r="A284" s="21" t="s">
        <v>75</v>
      </c>
      <c r="B284" s="18">
        <v>0</v>
      </c>
      <c r="C284" s="21"/>
      <c r="D284" s="18"/>
    </row>
    <row r="285" s="2" customFormat="1" ht="20.1" customHeight="1" spans="1:4">
      <c r="A285" s="21"/>
      <c r="B285" s="18"/>
      <c r="C285" s="21"/>
      <c r="D285" s="18"/>
    </row>
    <row r="286" s="2" customFormat="1" ht="15.75" customHeight="1" spans="1:4">
      <c r="A286" s="21"/>
      <c r="B286" s="18"/>
      <c r="C286" s="21"/>
      <c r="D286" s="18"/>
    </row>
    <row r="287" s="2" customFormat="1" ht="20.1" customHeight="1" spans="1:4">
      <c r="A287" s="21"/>
      <c r="B287" s="18"/>
      <c r="C287" s="21"/>
      <c r="D287" s="18"/>
    </row>
    <row r="288" s="2" customFormat="1" ht="20.1" customHeight="1" spans="1:4">
      <c r="A288" s="19" t="s">
        <v>76</v>
      </c>
      <c r="B288" s="18">
        <f>SUM(B275,B276)</f>
        <v>4084</v>
      </c>
      <c r="C288" s="19" t="s">
        <v>77</v>
      </c>
      <c r="D288" s="18">
        <f>SUM(D275,D276)</f>
        <v>4084</v>
      </c>
    </row>
    <row r="289" s="2" customFormat="1" ht="20.1" customHeight="1"/>
    <row r="290" s="2" customFormat="1" ht="20.1" customHeight="1"/>
    <row r="291" s="2" customFormat="1" ht="20.1" customHeight="1"/>
    <row r="292" s="2" customFormat="1" ht="20.1" customHeight="1"/>
    <row r="293" s="2" customFormat="1" ht="20.1" customHeight="1"/>
    <row r="294" s="2" customFormat="1" ht="20.1" customHeight="1"/>
    <row r="295" s="2" customFormat="1" ht="20.1" customHeight="1"/>
    <row r="296" s="2" customFormat="1" ht="20.1" customHeight="1"/>
    <row r="297" s="2" customFormat="1" ht="20.1" customHeight="1"/>
    <row r="298" s="2" customFormat="1" ht="20.1" customHeight="1"/>
    <row r="299" s="2" customFormat="1" ht="20.1" customHeight="1"/>
    <row r="300" s="2" customFormat="1" ht="20.1" customHeight="1"/>
    <row r="301" s="2" customFormat="1" ht="20.1" customHeight="1"/>
    <row r="302" s="2" customFormat="1" ht="20.1" customHeight="1"/>
    <row r="303" s="2" customFormat="1" ht="20.1" customHeight="1"/>
    <row r="304" s="2" customFormat="1" ht="20.1" customHeight="1"/>
    <row r="305" s="2" customFormat="1" ht="20.1" customHeight="1"/>
    <row r="306" s="2" customFormat="1" ht="20.1" customHeight="1"/>
    <row r="307" s="2" customFormat="1" ht="20.1" customHeight="1"/>
    <row r="308" s="2" customFormat="1" ht="20.1" customHeight="1"/>
    <row r="309" s="2" customFormat="1" ht="20.1" customHeight="1"/>
    <row r="310" s="2" customFormat="1" ht="20.1" customHeight="1"/>
    <row r="311" s="2" customFormat="1" ht="20.1" customHeight="1"/>
    <row r="312" s="2" customFormat="1" ht="20.1" customHeight="1"/>
    <row r="313" s="2" customFormat="1" ht="20.1" customHeight="1"/>
    <row r="314" s="2" customFormat="1" ht="20.1" customHeight="1"/>
    <row r="315" s="2" customFormat="1" ht="20.1" customHeight="1"/>
    <row r="316" s="2" customFormat="1" ht="20.1" customHeight="1"/>
    <row r="317" s="2" customFormat="1" ht="20.1" customHeight="1"/>
    <row r="318" s="2" customFormat="1" ht="20.1" customHeight="1"/>
    <row r="319" s="2" customFormat="1" ht="20.1" customHeight="1"/>
    <row r="320" s="2" customFormat="1" ht="20.1" customHeight="1"/>
    <row r="321" s="2" customFormat="1" ht="20.1" customHeight="1"/>
    <row r="322" s="2" customFormat="1" ht="20.1" customHeight="1"/>
    <row r="323" s="2" customFormat="1" ht="20.1" customHeight="1"/>
    <row r="324" s="2" customFormat="1" ht="20.1" customHeight="1"/>
    <row r="325" s="2" customFormat="1" ht="20.1" customHeight="1"/>
    <row r="326" s="2" customFormat="1" ht="20.1" customHeight="1"/>
    <row r="327" s="2" customFormat="1" ht="20.1" customHeight="1"/>
    <row r="328" s="2" customFormat="1" ht="20.1" customHeight="1"/>
    <row r="329" s="2" customFormat="1" ht="20.1" customHeight="1"/>
    <row r="330" s="2" customFormat="1" ht="20.1" customHeight="1"/>
    <row r="331" s="2" customFormat="1" ht="20.1" customHeight="1"/>
    <row r="332" s="2" customFormat="1" ht="20.1" customHeight="1"/>
    <row r="333" s="2" customFormat="1" ht="20.1" customHeight="1"/>
    <row r="334" s="2" customFormat="1" ht="20.1" customHeight="1"/>
    <row r="335" s="2" customFormat="1" ht="20.1" customHeight="1"/>
    <row r="336" s="2" customFormat="1" ht="20.1" customHeight="1"/>
    <row r="337" s="2" customFormat="1" ht="20.1" customHeight="1"/>
    <row r="338" s="2" customFormat="1" ht="20.1" customHeight="1"/>
    <row r="339" s="2" customFormat="1" ht="20.1" customHeight="1"/>
    <row r="340" s="2" customFormat="1" ht="20.1" customHeight="1"/>
    <row r="341" s="2" customFormat="1" ht="20.1" customHeight="1"/>
  </sheetData>
  <mergeCells count="3">
    <mergeCell ref="A1:D1"/>
    <mergeCell ref="A3:B3"/>
    <mergeCell ref="C3:D3"/>
  </mergeCells>
  <printOptions horizontalCentered="1"/>
  <pageMargins left="0.196527777777778" right="0.196527777777778" top="0.314583333333333" bottom="0.314583333333333" header="0.196527777777778" footer="0.196527777777778"/>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封面</vt:lpstr>
      <vt:lpstr>目录</vt:lpstr>
      <vt:lpstr>2021年政府性基金预算执行情况及2022年预算收支情况表</vt:lpstr>
      <vt:lpstr>2022年政府性基金预算收支明细表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ysk</cp:lastModifiedBy>
  <dcterms:created xsi:type="dcterms:W3CDTF">2019-12-16T04:50:00Z</dcterms:created>
  <dcterms:modified xsi:type="dcterms:W3CDTF">2022-02-07T11:26:43Z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